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8770" windowHeight="12060" tabRatio="832" firstSheet="17" activeTab="18"/>
  </bookViews>
  <sheets>
    <sheet name="Рабочая" sheetId="1" r:id="rId1"/>
    <sheet name="Для администрации" sheetId="2" r:id="rId2"/>
    <sheet name="Бухгалтерия" sheetId="3" r:id="rId3"/>
    <sheet name="ЗАО Рабочая 2014-2015 " sheetId="4" r:id="rId4"/>
    <sheet name="ООО Рабочая 2014-2015" sheetId="5" r:id="rId5"/>
    <sheet name="ЗАО БУХ. 2014-2015" sheetId="6" r:id="rId6"/>
    <sheet name="ООО БУХ. 2014-2015" sheetId="7" r:id="rId7"/>
    <sheet name="ЗАО Рабочая 2015-2016" sheetId="8" r:id="rId8"/>
    <sheet name="ООО Рабочая 2015-2016" sheetId="9" r:id="rId9"/>
    <sheet name="ЗАО БУХ 2015-2016 " sheetId="11" r:id="rId10"/>
    <sheet name="ООО БУХ 2015-2016" sheetId="12" r:id="rId11"/>
    <sheet name="ООО Рабочая 2016-2017" sheetId="10" r:id="rId12"/>
    <sheet name="ООО Рабочая КЛЕМЕНТЬЕВКА 2016-2" sheetId="13" r:id="rId13"/>
    <sheet name="ООО БУХ 2016-2017" sheetId="14" r:id="rId14"/>
    <sheet name="КЛЕМЕНТЬЕВКА БУХ 2016-2017" sheetId="15" r:id="rId15"/>
    <sheet name="ООО Рабочая 2017-2018" sheetId="16" r:id="rId16"/>
    <sheet name=" КЛЕМЕНТЬЕВКА 2017-2018" sheetId="17" r:id="rId17"/>
    <sheet name="ООО (Ветхий фонд) 2018-2019" sheetId="22" r:id="rId18"/>
    <sheet name="ООО (234, 218, 218 А) 2018-2019" sheetId="23" r:id="rId19"/>
  </sheets>
  <calcPr calcId="152511"/>
</workbook>
</file>

<file path=xl/calcChain.xml><?xml version="1.0" encoding="utf-8"?>
<calcChain xmlns="http://schemas.openxmlformats.org/spreadsheetml/2006/main">
  <c r="H28" i="17" l="1"/>
  <c r="J43" i="17"/>
  <c r="J37" i="17"/>
  <c r="J35" i="17"/>
  <c r="I33" i="17"/>
  <c r="H33" i="17"/>
  <c r="I30" i="17"/>
  <c r="H30" i="17"/>
  <c r="I28" i="17"/>
  <c r="I24" i="17"/>
  <c r="H24" i="17"/>
  <c r="I22" i="17"/>
  <c r="H22" i="17"/>
  <c r="I18" i="17"/>
  <c r="H18" i="17"/>
  <c r="I99" i="16"/>
  <c r="H99" i="16"/>
  <c r="I66" i="16"/>
  <c r="H66" i="16"/>
  <c r="H39" i="16"/>
  <c r="H38" i="16"/>
  <c r="H36" i="10"/>
  <c r="I36" i="10"/>
  <c r="H47" i="16" l="1"/>
  <c r="J18" i="17"/>
  <c r="J22" i="17"/>
  <c r="J24" i="17"/>
  <c r="J28" i="17"/>
  <c r="J30" i="17"/>
  <c r="J33" i="17"/>
  <c r="J41" i="17"/>
  <c r="I47" i="16"/>
  <c r="I100" i="16" s="1"/>
  <c r="J66" i="16"/>
  <c r="J99" i="16"/>
  <c r="H44" i="17"/>
  <c r="H100" i="16"/>
  <c r="J49" i="13"/>
  <c r="I47" i="13"/>
  <c r="H47" i="13"/>
  <c r="J47" i="13" s="1"/>
  <c r="J44" i="13"/>
  <c r="J42" i="13"/>
  <c r="I40" i="13"/>
  <c r="H40" i="13"/>
  <c r="I34" i="13"/>
  <c r="H34" i="13"/>
  <c r="J34" i="13" s="1"/>
  <c r="I30" i="13"/>
  <c r="H30" i="13"/>
  <c r="J30" i="13" s="1"/>
  <c r="I25" i="13"/>
  <c r="H25" i="13"/>
  <c r="J25" i="13" s="1"/>
  <c r="I22" i="13"/>
  <c r="H22" i="13"/>
  <c r="J22" i="13" s="1"/>
  <c r="I18" i="13"/>
  <c r="I50" i="13" s="1"/>
  <c r="H18" i="13"/>
  <c r="J18" i="13" s="1"/>
  <c r="J40" i="13" l="1"/>
  <c r="J44" i="17"/>
  <c r="J47" i="16"/>
  <c r="J100" i="16"/>
  <c r="H50" i="13"/>
  <c r="J50" i="13" s="1"/>
  <c r="I77" i="10"/>
  <c r="I53" i="10"/>
  <c r="H53" i="10"/>
  <c r="J53" i="10" l="1"/>
  <c r="I37" i="10"/>
  <c r="H37" i="10"/>
  <c r="H40" i="10" s="1"/>
  <c r="H68" i="10" l="1"/>
  <c r="H77" i="10" s="1"/>
  <c r="J77" i="10" s="1"/>
  <c r="I20" i="10"/>
  <c r="I40" i="10" s="1"/>
  <c r="I78" i="10" s="1"/>
  <c r="J40" i="10" l="1"/>
  <c r="H78" i="10"/>
  <c r="J78" i="10" s="1"/>
  <c r="H39" i="9"/>
  <c r="H23" i="9"/>
  <c r="H29" i="8"/>
  <c r="H16" i="8"/>
  <c r="I43" i="8" l="1"/>
  <c r="I16" i="9" l="1"/>
  <c r="I44" i="9" l="1"/>
  <c r="H44" i="9"/>
  <c r="I46" i="8"/>
  <c r="H46" i="8"/>
  <c r="J44" i="9" l="1"/>
  <c r="J46" i="8"/>
  <c r="I56" i="5"/>
  <c r="H56" i="5"/>
  <c r="I47" i="4" l="1"/>
  <c r="H47" i="4"/>
  <c r="I94" i="1" l="1"/>
  <c r="H94" i="1"/>
</calcChain>
</file>

<file path=xl/sharedStrings.xml><?xml version="1.0" encoding="utf-8"?>
<sst xmlns="http://schemas.openxmlformats.org/spreadsheetml/2006/main" count="3975" uniqueCount="443">
  <si>
    <t>№ п/ п</t>
  </si>
  <si>
    <t>1</t>
  </si>
  <si>
    <t>Дом</t>
  </si>
  <si>
    <t>2</t>
  </si>
  <si>
    <t>236</t>
  </si>
  <si>
    <t>3</t>
  </si>
  <si>
    <t>1-2</t>
  </si>
  <si>
    <t>1-3</t>
  </si>
  <si>
    <t>Наименование работ</t>
  </si>
  <si>
    <t>4</t>
  </si>
  <si>
    <t>Ремонт мягкой кровли</t>
  </si>
  <si>
    <t>Покраска цоколя и входа в подвал</t>
  </si>
  <si>
    <t>Покраска ограждений тротуаров заводского изготовления</t>
  </si>
  <si>
    <t>Покраска ограждений тротуаров собственного изготовления</t>
  </si>
  <si>
    <t>Покраска МАФ и с очисткой бордюров на детской площадке</t>
  </si>
  <si>
    <t>Промывка мусоропроводов</t>
  </si>
  <si>
    <t>5</t>
  </si>
  <si>
    <r>
      <t>м</t>
    </r>
    <r>
      <rPr>
        <vertAlign val="superscript"/>
        <sz val="11"/>
        <rFont val="Times New Roman"/>
        <charset val="204"/>
      </rPr>
      <t>2</t>
    </r>
  </si>
  <si>
    <t>шт.</t>
  </si>
  <si>
    <t>6</t>
  </si>
  <si>
    <t>27</t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</si>
  <si>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</si>
  <si>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21</t>
  </si>
  <si>
    <t>Покраска арки</t>
  </si>
  <si>
    <t>Покраска цоколя</t>
  </si>
  <si>
    <t>Монтаж ограждений тротуаров заводского изготовления</t>
  </si>
  <si>
    <t>Ремонт дверей в МОП</t>
  </si>
  <si>
    <t>Покраска МАФ с очисткой бордюров на детской площадке</t>
  </si>
  <si>
    <t>218 а</t>
  </si>
  <si>
    <t>Покраска панелей в МОП</t>
  </si>
  <si>
    <t>Материал</t>
  </si>
  <si>
    <t>Работа</t>
  </si>
  <si>
    <t>м2</t>
  </si>
  <si>
    <t>Покраска ДНС</t>
  </si>
  <si>
    <t xml:space="preserve"> </t>
  </si>
  <si>
    <t>Сухая смесь 150 кг,</t>
  </si>
  <si>
    <t>Ремонт асфальтового покрытия</t>
  </si>
  <si>
    <t>234 к. 1-2</t>
  </si>
  <si>
    <t>фасадная краска 31 кг, колер 2шт,  шпаклевка фасадная 15 кг</t>
  </si>
  <si>
    <t xml:space="preserve">фасадная краска  60 кг, колер 4шт , шпаклевка фасадная 60кг </t>
  </si>
  <si>
    <t>эмаль белая 15 кг, колер 1шт</t>
  </si>
  <si>
    <t>эмаль белая 5кг, колер 1шт</t>
  </si>
  <si>
    <t>фасадная краска 43,9 кг, колер 3шт, шпаклевка фасадная 60 кг</t>
  </si>
  <si>
    <t>эмаль белая 15кг, колер 1шт</t>
  </si>
  <si>
    <t>эмаль белая       5 кг, колер 1шт</t>
  </si>
  <si>
    <t>фасадная краска 15 кг, колер 1шт , шпаклевка фасадная 20кг</t>
  </si>
  <si>
    <t xml:space="preserve">фасадная краска 15 кг, колер 1шт , </t>
  </si>
  <si>
    <t>фасадная краска  30 кг, колер 2, шпаклевка фасадная 40 кг</t>
  </si>
  <si>
    <t>Утверждаю</t>
  </si>
  <si>
    <t xml:space="preserve">Директор </t>
  </si>
  <si>
    <t>ООО "ЕВРОСИБСПЕЦСТРОЙ-СЕРВИС"</t>
  </si>
  <si>
    <t>_____________ В.Д. Хвостик</t>
  </si>
  <si>
    <t>Срок выполнения работ</t>
  </si>
  <si>
    <t>Потребность материала</t>
  </si>
  <si>
    <t>май</t>
  </si>
  <si>
    <t>июнь</t>
  </si>
  <si>
    <t>июль</t>
  </si>
  <si>
    <t>август</t>
  </si>
  <si>
    <t>сентябрь</t>
  </si>
  <si>
    <t>октябрь</t>
  </si>
  <si>
    <t>ИТОГО, руб.:</t>
  </si>
  <si>
    <t>в т.ч:</t>
  </si>
  <si>
    <t>Согласованно: Главный инженер __________________ В.Л. Ребиков</t>
  </si>
  <si>
    <t>Составил: Старший техник-смотритель _____________ Леванов Д.В.</t>
  </si>
  <si>
    <t>Стоимость, руб.</t>
  </si>
  <si>
    <t>Кол-во</t>
  </si>
  <si>
    <t>Ед. изм</t>
  </si>
  <si>
    <t>Подъезд №</t>
  </si>
  <si>
    <t>Замена треснутых стеклопакетов в МОП</t>
  </si>
  <si>
    <t>Укладка плитки на первом этаже</t>
  </si>
  <si>
    <t>Плитка керамогранит 6 м2, затирка 1 уп., клей плит. 1 мешок.</t>
  </si>
  <si>
    <t>"____" _____________ 2013г.</t>
  </si>
  <si>
    <t>осенне-зимнему сезону 2013/2014гг.</t>
  </si>
  <si>
    <t>Покраска панелей в лифтовом холле</t>
  </si>
  <si>
    <t>Частичная шпатлевка потолка в МОП</t>
  </si>
  <si>
    <t>Гидроизоляция деформационных швов на подземной а/стоянке</t>
  </si>
  <si>
    <t>краска водоэмульсион  97,5 кг, колер 7 , шпаклевка базовая 48 кг, шпаклевка финишная 16кг</t>
  </si>
  <si>
    <t>Покраска панелей в МОП на 12 эт.</t>
  </si>
  <si>
    <t>Покраска панелей у лифтов 2-16 эт.</t>
  </si>
  <si>
    <t>краска водоэмульсион  13 кг, колер 1 , шпаклевка базовая 6 кг, шпаклевка финишная 2 кг</t>
  </si>
  <si>
    <t>Покраска панелей у лифтов 12, 17 эт.</t>
  </si>
  <si>
    <t>краска водоэмульсион  20 кг, колер 1 , шпаклевка базовая 10 кг, шпаклевка финишная 3 кг</t>
  </si>
  <si>
    <t>Покраска панелей в МОП на 2 эт.</t>
  </si>
  <si>
    <t>краска водоэмульсион  15 кг, колер 1 , шпаклевка базовая 8 кг, шпаклевка финишная 3 кг</t>
  </si>
  <si>
    <t>Покраска панелей у лифтов 3, 9, 12 эт.</t>
  </si>
  <si>
    <t>краска водоэмульсион  31 кг, колер 2 , шпаклевка базовая 15 кг, шпаклевка финишная 5 кг</t>
  </si>
  <si>
    <t>Покраска панелей в МОП на 10, 13, 15 эт.</t>
  </si>
  <si>
    <t>краска водоэмульсион  30 кг, колер 2 , шпаклевка базовая 15 кг, шпаклевка финишная 5 кг</t>
  </si>
  <si>
    <t>Покраска панелей в МОП (тамбур) 5 эт.</t>
  </si>
  <si>
    <t>краска водоэмульсион  5 кг, колер 1 , шпаклевка базовая 2 кг, шпаклевка финишная 1 кг</t>
  </si>
  <si>
    <t>Шпатлевка и покраска потолка в тамбуре на 1 эт.</t>
  </si>
  <si>
    <t xml:space="preserve"> Шпатлевка и покраска потолка в МОП 16, 17эт.</t>
  </si>
  <si>
    <t>краска водоэмульсион 3 кг, шпаклевка базовая 5 кг, шпаклевка финишная 2 кг</t>
  </si>
  <si>
    <t>Ремонт мягкой кровли на переходном балконе</t>
  </si>
  <si>
    <t>Ремонт ступеней в арке</t>
  </si>
  <si>
    <t>Плитка тротуарная - 38 шт.</t>
  </si>
  <si>
    <t>Ремонт ступеней на крыльце</t>
  </si>
  <si>
    <t>Плитка тротуарная - 16 шт.</t>
  </si>
  <si>
    <t>Плитка тротуарная - 10 шт.</t>
  </si>
  <si>
    <t>Плитка тротуарная - 20 шт.</t>
  </si>
  <si>
    <t>Ремонт тротуара</t>
  </si>
  <si>
    <t>Пенебанд-40 м, пенеплаг -  12 кг    пенетрон - 20 кг</t>
  </si>
  <si>
    <t>эмаль белая 25 кг, колер 2 шт., шпатлевка финиш 20 кг</t>
  </si>
  <si>
    <t>краска водоэмульсион 415 кг, колер 10 , шпаклевка базовая 200 кг, шпаклевка финишная 69 кг</t>
  </si>
  <si>
    <t>шпаклевка базовая 8 кг, шпаклевка финишная 2 кг</t>
  </si>
  <si>
    <t>эмаль белая 15 кг, колер 2шт</t>
  </si>
  <si>
    <t>эмаль белая       12 кг, колер 4шт</t>
  </si>
  <si>
    <t>эмаль белая 12кг, колер 1шт</t>
  </si>
  <si>
    <t>Установка ограждения ступеней в арке</t>
  </si>
  <si>
    <t>ЗАО "СКУФЕЙ" - 12 000 руб.</t>
  </si>
  <si>
    <t>ООО "АБ Большак" - 696 000 руб.</t>
  </si>
  <si>
    <t>Установка МАФ на детской площадке</t>
  </si>
  <si>
    <t>Ремонт фасада (кв.157)</t>
  </si>
  <si>
    <t>Ремонт фасада (кв.149)</t>
  </si>
  <si>
    <t>Ремонт фасада (кв.672)</t>
  </si>
  <si>
    <t>Сухая смесь 150 кг</t>
  </si>
  <si>
    <t>Е</t>
  </si>
  <si>
    <t>А; Б; Г; Д; Е</t>
  </si>
  <si>
    <t>А; Б</t>
  </si>
  <si>
    <t>Д</t>
  </si>
  <si>
    <t>Б</t>
  </si>
  <si>
    <t>А</t>
  </si>
  <si>
    <t>Г</t>
  </si>
  <si>
    <t>Покраска дверей на а/стоянке</t>
  </si>
  <si>
    <t>Краска ПФ115 - 13 кг</t>
  </si>
  <si>
    <t>Покраска дверей ЦТП и гаража</t>
  </si>
  <si>
    <t>Замена переходной двери на 2 эт.</t>
  </si>
  <si>
    <t>Дверное полотно</t>
  </si>
  <si>
    <t>Заполнение цветников торфяной смесью</t>
  </si>
  <si>
    <t>м3</t>
  </si>
  <si>
    <t>Заполнение песочниц песком</t>
  </si>
  <si>
    <t>Торф</t>
  </si>
  <si>
    <t>Песок</t>
  </si>
  <si>
    <t>Перечень общестроительных работ по текущему и</t>
  </si>
  <si>
    <t>профилактическому ремонту, подготовке жилого фонда к</t>
  </si>
  <si>
    <t>ООО "СПЕКТР" - 60 750 руб.</t>
  </si>
  <si>
    <t>Ремонт МАФ на детской площадке</t>
  </si>
  <si>
    <t>Ремонт фасада (кв.143; 149)</t>
  </si>
  <si>
    <t>Перечень мероприятий и работ по текущему и</t>
  </si>
  <si>
    <t>"____" _____________ 2014г.</t>
  </si>
  <si>
    <t>осенне-зимнему сезону 2014/2015гг.</t>
  </si>
  <si>
    <t>Установка ограждений тротуаров заводского изготовления</t>
  </si>
  <si>
    <t>Ремонт фасада</t>
  </si>
  <si>
    <t>Ремонт кирпичной кладки на крыльце</t>
  </si>
  <si>
    <t>Частичная шпатлевка потолка в МОП п.1 - 7; 4; 3; 1эт.                                        п.2 - 2 эт.</t>
  </si>
  <si>
    <t>Покраска панелей                                 п.1 - 2; 2-3; 4 эт                                     п.2 - 1 эт.</t>
  </si>
  <si>
    <t>Покраска перильных ограждений на крыльце</t>
  </si>
  <si>
    <t>Покраска цоколя и входа в подвал (1;3)</t>
  </si>
  <si>
    <t>ПФ 115 6 кг</t>
  </si>
  <si>
    <t>Ремонт переходных дверей</t>
  </si>
  <si>
    <t>Плитка тротуарная - 33 шт.</t>
  </si>
  <si>
    <t>Покраска стволов мусоропроводов</t>
  </si>
  <si>
    <t>ПФ 115 30 кг</t>
  </si>
  <si>
    <t>Г; Д; Е</t>
  </si>
  <si>
    <t>Замена входных дверей</t>
  </si>
  <si>
    <t>Дверь</t>
  </si>
  <si>
    <t>апрель</t>
  </si>
  <si>
    <t>Покраска входных дверей</t>
  </si>
  <si>
    <t>ПФ-115 4 кг</t>
  </si>
  <si>
    <t>ПФ-115 6 кг</t>
  </si>
  <si>
    <t>ПФ-115 2 кг</t>
  </si>
  <si>
    <t>Покраска панелей в МОП на 2; 4; 5; 6; 7; 12; 14 эт.</t>
  </si>
  <si>
    <t>Покраска панелей в МОП на 17-15 и 13-2 эт.</t>
  </si>
  <si>
    <t>краска водоэмульсион  145 кг, колер 5 , шпаклевка базовая 30 кг, шпаклевка финишная 15 кг</t>
  </si>
  <si>
    <t>Покраска панелей в МОП на 16; 15; 13-7; 5; 4; 2 эт.</t>
  </si>
  <si>
    <t>краска водоэмульсион  126 кг, колер 4 , шпаклевка базовая 30 кг, шпаклевка финишная 10 кг</t>
  </si>
  <si>
    <t>Покраска панелей на л/кл. 4; 7; 13; 16 эт.</t>
  </si>
  <si>
    <t>краска водоэмульсион  36 кг, колер 2 , шпаклевка базовая 20 кг, шпаклевка финишная 10 кг</t>
  </si>
  <si>
    <t>Ремонт фасада (кв.76)</t>
  </si>
  <si>
    <t>3 места</t>
  </si>
  <si>
    <t>ЗАО "ЕВРОСИБСПЕЦСТРОЙ-СЕРВИС"</t>
  </si>
  <si>
    <t xml:space="preserve">Генеральный директор </t>
  </si>
  <si>
    <t>фасадная краска 80 кг, колер 4 шт. , шпаклевка фасадная 20кг</t>
  </si>
  <si>
    <t>краска водоэмульсионная  40 кг, колер 2 , шпаклевка базовая 20 кг, шпаклевка финишная 10 кг</t>
  </si>
  <si>
    <t>"____" _____________ 2015г.</t>
  </si>
  <si>
    <t>осенне-зимнему сезону 2015/2016гг.</t>
  </si>
  <si>
    <t>Ямочный ремонт а/дороги</t>
  </si>
  <si>
    <t xml:space="preserve">Ремонт фасада </t>
  </si>
  <si>
    <t>16 мест</t>
  </si>
  <si>
    <t>Разбивка цветников</t>
  </si>
  <si>
    <t>Стекла, рейки</t>
  </si>
  <si>
    <t>Установка ограждений тротуара</t>
  </si>
  <si>
    <t>п.м.</t>
  </si>
  <si>
    <t>Ограждения</t>
  </si>
  <si>
    <t>Ремонт обшивки из ПВХ панелей</t>
  </si>
  <si>
    <t>Д; Е</t>
  </si>
  <si>
    <t>Ремонт мягкой кровли на ВНС</t>
  </si>
  <si>
    <t>Установка ограждения детской площадки</t>
  </si>
  <si>
    <t>Цветы</t>
  </si>
  <si>
    <t>Выполнение работ подрядными организациями</t>
  </si>
  <si>
    <t>Выполнение работ силами ЗАО "ЕВРОСИБСПЕЦСТРОЙ-СЕРВИС"</t>
  </si>
  <si>
    <t>Покраска и рихтовка ограждений тротуаров заводского изготовления</t>
  </si>
  <si>
    <t>Выполнение работ силами ООО "ЕВРОСИБСПЕЦСТРОЙ-СЕРВИС"</t>
  </si>
  <si>
    <t>Примечание</t>
  </si>
  <si>
    <t xml:space="preserve">выполнено </t>
  </si>
  <si>
    <t xml:space="preserve">Примечание </t>
  </si>
  <si>
    <t>выполнено</t>
  </si>
  <si>
    <t>осенне-зимнему сезону 2016/2017гг.</t>
  </si>
  <si>
    <t>____________2016г.</t>
  </si>
  <si>
    <t>Ремонт обшивки из ПВХ панелей (арка)</t>
  </si>
  <si>
    <t>Замена канатоведущего шкива (г/п 630 кг)</t>
  </si>
  <si>
    <t>2-3</t>
  </si>
  <si>
    <t>Замена разбитых стеклопакетов</t>
  </si>
  <si>
    <t xml:space="preserve">Ремонт отмостки </t>
  </si>
  <si>
    <t xml:space="preserve">Покраска перильных ограждений </t>
  </si>
  <si>
    <t>п/м</t>
  </si>
  <si>
    <t>эмаль белая 8кг, колер 1шт</t>
  </si>
  <si>
    <t>Покраска входа в нежилые помещения</t>
  </si>
  <si>
    <t>Устройство отмостки</t>
  </si>
  <si>
    <t>Г; Д</t>
  </si>
  <si>
    <t>Плитка тротуарная - 60 шт.</t>
  </si>
  <si>
    <t xml:space="preserve">Покраска входных дверей </t>
  </si>
  <si>
    <t>эмаль белая       10 кг, колер 3шт</t>
  </si>
  <si>
    <t>Покраска ствола мусоропровода</t>
  </si>
  <si>
    <t xml:space="preserve">А; Б; Г </t>
  </si>
  <si>
    <t>эмаль белая       25 кг, колер 5шт</t>
  </si>
  <si>
    <t>Замена разбитого стекла в двери</t>
  </si>
  <si>
    <t>эмаль белая 5 кг, колер 1шт</t>
  </si>
  <si>
    <t>Замена водосточной трубы (ЦТП)</t>
  </si>
  <si>
    <t>Плитка напольная  - 11 шт, клей плиточный</t>
  </si>
  <si>
    <t>Составил: Техник - смотритель</t>
  </si>
  <si>
    <t>А.А. Панкратьева</t>
  </si>
  <si>
    <t>Маяковского д.16</t>
  </si>
  <si>
    <t>Ремонт отлива на шиферной кровли</t>
  </si>
  <si>
    <t>Куликова д.18а</t>
  </si>
  <si>
    <t>Куликова д.18б</t>
  </si>
  <si>
    <t>Штукатурка цоколя</t>
  </si>
  <si>
    <t>Штукатурка фасада</t>
  </si>
  <si>
    <t>Ремонт стяжки в тамбуре</t>
  </si>
  <si>
    <t>Куликова д.20</t>
  </si>
  <si>
    <t xml:space="preserve">Штукатурка фасада </t>
  </si>
  <si>
    <t>асфальт</t>
  </si>
  <si>
    <t>Куликова д.23/10</t>
  </si>
  <si>
    <t>Покраска цоколя с частичной штукатуркой</t>
  </si>
  <si>
    <t>Ремонт кровли кв.6</t>
  </si>
  <si>
    <t>Куликова д.2/2</t>
  </si>
  <si>
    <t>Обустройство парковочного места для инвалидов</t>
  </si>
  <si>
    <t>Маяковского д.14</t>
  </si>
  <si>
    <t>Сухая смесь 1500кг</t>
  </si>
  <si>
    <t>Сухая смесь 200кг</t>
  </si>
  <si>
    <t>Сухая смесь 50кг</t>
  </si>
  <si>
    <t>Сухая смесь 500кг</t>
  </si>
  <si>
    <t>Сухая смесь 750кг</t>
  </si>
  <si>
    <t>Газонная трава 10кг</t>
  </si>
  <si>
    <t>Газонная трава 5кг</t>
  </si>
  <si>
    <t>Отлив</t>
  </si>
  <si>
    <t>Пропенить техногогический шов</t>
  </si>
  <si>
    <t>Пена монтажная 10шт</t>
  </si>
  <si>
    <t xml:space="preserve">Замена и установка решоток на техэтажи и входа в подвал </t>
  </si>
  <si>
    <t>м</t>
  </si>
  <si>
    <t>Ремонт МОП</t>
  </si>
  <si>
    <t>1-4</t>
  </si>
  <si>
    <t>Замена окон в МОП</t>
  </si>
  <si>
    <t xml:space="preserve">Обустройство помещения </t>
  </si>
  <si>
    <t xml:space="preserve"> 4</t>
  </si>
  <si>
    <t>Замена дверей в мусоросборные камеры</t>
  </si>
  <si>
    <t>Ремонт и востановление поврежденных газонов</t>
  </si>
  <si>
    <t>Устройство отлива  козырька</t>
  </si>
  <si>
    <t>Замена плитки в лифтовом холле</t>
  </si>
  <si>
    <t>Сухая смесь 4000кг краска 50кг</t>
  </si>
  <si>
    <t>шпаклевка 160кг, краска 180кг</t>
  </si>
  <si>
    <t>помещение</t>
  </si>
  <si>
    <t>металлическая дверь</t>
  </si>
  <si>
    <t>Ремонт входных дверей</t>
  </si>
  <si>
    <t>шт</t>
  </si>
  <si>
    <t>Замена стекол в МОП</t>
  </si>
  <si>
    <t>Ямочный ремонт а/дороги,  в том числе у паркинга</t>
  </si>
  <si>
    <t>Покраска ствола мусоропровода и клапана</t>
  </si>
  <si>
    <t>Монтаж перильных поручней</t>
  </si>
  <si>
    <t>Сухая смесь 100кг</t>
  </si>
  <si>
    <t>Куликова д.3</t>
  </si>
  <si>
    <t>Маяковского д.12/22</t>
  </si>
  <si>
    <t>Ремонт цементной стяжки на переходныхбалконах</t>
  </si>
  <si>
    <t>Стекло</t>
  </si>
  <si>
    <t>___________________________</t>
  </si>
  <si>
    <t>Ребиков В.Л.</t>
  </si>
  <si>
    <t>Ремонт тротуара с заменой бардюра</t>
  </si>
  <si>
    <t>Укладка настенной плитки в холле 1-го этажа</t>
  </si>
  <si>
    <t>плитка настенная 140м2, клей плиточный 100кг</t>
  </si>
  <si>
    <t>Итого по ж/д 218а</t>
  </si>
  <si>
    <t>Итого по ж/д 234 к.1-2</t>
  </si>
  <si>
    <t>Итого по ж/д 218</t>
  </si>
  <si>
    <t>ИТОГО по ж/д 234 к 1-2, 218а, 218, руб.:</t>
  </si>
  <si>
    <t>Итого:</t>
  </si>
  <si>
    <t>__________________________</t>
  </si>
  <si>
    <t>Куликова д. 4/1</t>
  </si>
  <si>
    <t>июнь-июль</t>
  </si>
  <si>
    <t>_____________</t>
  </si>
  <si>
    <t>Составил: Техник-смотритель____________ Панкратьева А.А.</t>
  </si>
  <si>
    <t xml:space="preserve">  </t>
  </si>
  <si>
    <t>Составил: Техник-смотритель___________________ Панкратьева А.А.</t>
  </si>
  <si>
    <t>Согласованно: Гл. инженер _____________________ Ребиков В.Л.</t>
  </si>
  <si>
    <t>Согласованно: Гл. инженер ________________ Ребиков В.Л.</t>
  </si>
  <si>
    <t>осенне-зимнему сезону 2017/2018гг.</t>
  </si>
  <si>
    <t xml:space="preserve">Установка решоток входа в подвал </t>
  </si>
  <si>
    <t>А, Б, Г, Д, Е</t>
  </si>
  <si>
    <t>труба, отвод, крепеж</t>
  </si>
  <si>
    <t xml:space="preserve">Замена водосточных труб </t>
  </si>
  <si>
    <t>Ремонт  мягкой кровли на ЦТП</t>
  </si>
  <si>
    <t>Ремонт тротуара (нежилые помещения)</t>
  </si>
  <si>
    <t>Г, Д, Е</t>
  </si>
  <si>
    <t>Д, Е</t>
  </si>
  <si>
    <t>Покраска труб отопления и радиаторов</t>
  </si>
  <si>
    <t>Покраска переходных дверей</t>
  </si>
  <si>
    <t>Покраска панелей на л/кл.</t>
  </si>
  <si>
    <t>Покраска входных дверей ЦТП</t>
  </si>
  <si>
    <t>песок</t>
  </si>
  <si>
    <t>место</t>
  </si>
  <si>
    <t>шпаклевка 111,3 кг</t>
  </si>
  <si>
    <t>водоэмульсионка 450 кг</t>
  </si>
  <si>
    <t xml:space="preserve">эмаль белая 10 кг, колер 2шт </t>
  </si>
  <si>
    <t xml:space="preserve">Частичная шпаклевка панелей </t>
  </si>
  <si>
    <t>п\м</t>
  </si>
  <si>
    <t>плитка 60м2, клей плиточный 125кг, затирка</t>
  </si>
  <si>
    <t>шпаклевка 115кг</t>
  </si>
  <si>
    <t>водоэмульсионка 330 кг</t>
  </si>
  <si>
    <t>эмаль белая 10кг, колер 3шт</t>
  </si>
  <si>
    <t>эмаль белая 20кг, колер 5шт</t>
  </si>
  <si>
    <t>бетон</t>
  </si>
  <si>
    <t>Очистка кровли от мусора</t>
  </si>
  <si>
    <t>А, Б, Г</t>
  </si>
  <si>
    <t>А, Б, Д, Е</t>
  </si>
  <si>
    <t>эмаль белая 4кг, колер 1шт</t>
  </si>
  <si>
    <t>шпаклевка 253кг</t>
  </si>
  <si>
    <t>водоэмульсионка 165кг</t>
  </si>
  <si>
    <t xml:space="preserve">плитка , клей плиточный </t>
  </si>
  <si>
    <t>Покраска цоколя и входа в подвал с частичной шпаклевкой</t>
  </si>
  <si>
    <t xml:space="preserve">Установка решеток входа в подвал </t>
  </si>
  <si>
    <t>Покраска арки с частичной шпаклевкой</t>
  </si>
  <si>
    <t>Ремонт кровли кв.21</t>
  </si>
  <si>
    <t>Установка перильных ограждений на крыльце</t>
  </si>
  <si>
    <t>сухая смесь</t>
  </si>
  <si>
    <t>Проверил: Гл. инженер</t>
  </si>
  <si>
    <t>плитка настенная 100м2, клей плиточный 100кг</t>
  </si>
  <si>
    <t>в т.ч. НДФЛ</t>
  </si>
  <si>
    <t>краска ПФ 6кг</t>
  </si>
  <si>
    <t>грун, торф, газонная трава 10кг</t>
  </si>
  <si>
    <t>Покраска панелей в автостоянке (охрана)</t>
  </si>
  <si>
    <t>Частичная шпаклевка панелей (автостоянка)</t>
  </si>
  <si>
    <t xml:space="preserve">Покраска панелей в автостоянке </t>
  </si>
  <si>
    <t>Покраска потолка в автостоянке</t>
  </si>
  <si>
    <t>шпаклевка - 50кг</t>
  </si>
  <si>
    <t>штаклевка-10кг</t>
  </si>
  <si>
    <t>Частичная шпаклевка панелей (охрана) автостоянка</t>
  </si>
  <si>
    <t>водоэмульсионка - 45кг</t>
  </si>
  <si>
    <t>водоэмульсионка - 40кг</t>
  </si>
  <si>
    <t>водоэмульсионка - 115кг</t>
  </si>
  <si>
    <t>краска ПФ 9кг</t>
  </si>
  <si>
    <t>Обустройство парковочного места</t>
  </si>
  <si>
    <t>____________2017г.</t>
  </si>
  <si>
    <t>Замена канатоведущего шкива (г/п 400кг)</t>
  </si>
  <si>
    <t>218а</t>
  </si>
  <si>
    <t>6000 руб.</t>
  </si>
  <si>
    <t>цена за одну решетку 11500 (ФОРМА), 4600 руб. за 1- решетку (металстрой)</t>
  </si>
  <si>
    <t>62м2</t>
  </si>
  <si>
    <t>14м2 под. С аркой</t>
  </si>
  <si>
    <t>9шт (май), 75 шт(июнь)</t>
  </si>
  <si>
    <t>54 п/м</t>
  </si>
  <si>
    <t>200м2 и 12м2 вентшахта у подземки</t>
  </si>
  <si>
    <t>цена - 920р.</t>
  </si>
  <si>
    <t>1440 м</t>
  </si>
  <si>
    <t>1000 р. За 1 м. кв.</t>
  </si>
  <si>
    <t>37 м. кв. (16,15,14,13 эт);59м.кв. (12,11,10,9,8,7 эт.)</t>
  </si>
  <si>
    <t>473,17м. Кв.;(16,15,14,13 эт); 912,12 м.кв.(12,11,10,9,8,7 эт.)</t>
  </si>
  <si>
    <t>____________2018г.</t>
  </si>
  <si>
    <t>осенне-зимнему сезону 2018/2019гг.</t>
  </si>
  <si>
    <t>Плитка тротуарная - 45 шт.</t>
  </si>
  <si>
    <t>площадка</t>
  </si>
  <si>
    <t>краска ПФ-115 15кг</t>
  </si>
  <si>
    <t>Покраска решеток  входа в подвал</t>
  </si>
  <si>
    <t>Герметизация отливов на парапете</t>
  </si>
  <si>
    <t>Герметизация швов в автостоянке</t>
  </si>
  <si>
    <t>Разметка парковочного места</t>
  </si>
  <si>
    <t>Б; Г</t>
  </si>
  <si>
    <t>Установка столбов для беспрепятственного спуска с тротуара</t>
  </si>
  <si>
    <t>Ремонт цементной стяжки на переходных балконах</t>
  </si>
  <si>
    <t>столбы 4шт</t>
  </si>
  <si>
    <t>краска ПФ-115 20кг</t>
  </si>
  <si>
    <t>краска ПФ-115 80кг</t>
  </si>
  <si>
    <t>водоэмульсионка 250 кг</t>
  </si>
  <si>
    <t>водоэмульсионка 270 кг</t>
  </si>
  <si>
    <t>шпаклевка 68,3 кг</t>
  </si>
  <si>
    <t>водоэмульсионка 550 кг</t>
  </si>
  <si>
    <t>Покраска панелей с частичной шпаклевкой</t>
  </si>
  <si>
    <t>водоэмульсионка 150 кг</t>
  </si>
  <si>
    <t xml:space="preserve">Ремонт кровли кв.6, 19, 20 </t>
  </si>
  <si>
    <t xml:space="preserve">Штукатурка козырька </t>
  </si>
  <si>
    <t xml:space="preserve">А, Б </t>
  </si>
  <si>
    <t>Замена покрытия на д/площадке (резиновая крошка)</t>
  </si>
  <si>
    <t>Ремонт неподвижного  крепления перильных поручней</t>
  </si>
  <si>
    <t>Покраска входных  дверей</t>
  </si>
  <si>
    <t>эмаль белая 10 кг, колер 2шт</t>
  </si>
  <si>
    <t>краска ПФ - 115 13 кг</t>
  </si>
  <si>
    <t xml:space="preserve">Покраска деревьев </t>
  </si>
  <si>
    <t>краска для деревьев</t>
  </si>
  <si>
    <t>7,00</t>
  </si>
  <si>
    <t>9,00</t>
  </si>
  <si>
    <t>13,00</t>
  </si>
  <si>
    <t>пескобетон 80кг</t>
  </si>
  <si>
    <t>Замена досок на лавочках и скамейках</t>
  </si>
  <si>
    <t>А; Б; Д; Е</t>
  </si>
  <si>
    <t>доска</t>
  </si>
  <si>
    <t xml:space="preserve">Устройство газона </t>
  </si>
  <si>
    <t>торф, газонная трава</t>
  </si>
  <si>
    <t>Ремонт фасада (термошов)</t>
  </si>
  <si>
    <t>Монтажная пена</t>
  </si>
  <si>
    <t>август-сентябрь</t>
  </si>
  <si>
    <t>Замена плитки в лифтовом холле на 2, 4, 5, 7 этажах</t>
  </si>
  <si>
    <t xml:space="preserve">Замена почтовых ящиков </t>
  </si>
  <si>
    <t>почтовый ящик 1 секция</t>
  </si>
  <si>
    <t>секция</t>
  </si>
  <si>
    <t>почтовый ящик 6 секция</t>
  </si>
  <si>
    <t>лоток, решетка</t>
  </si>
  <si>
    <t>доводчик, магнит, кнопка выхода</t>
  </si>
  <si>
    <t>А; Б; Г; Д</t>
  </si>
  <si>
    <t>Устройство системы контроля доступа на эвакуационный выход</t>
  </si>
  <si>
    <t>пожарный рукав</t>
  </si>
  <si>
    <t>Оборудавние пожарных шкафов рукавом 50мм</t>
  </si>
  <si>
    <t>плитка настенная 78 м2, клей плиточный 60 кг</t>
  </si>
  <si>
    <t>31,00</t>
  </si>
  <si>
    <t>Ремонт и восстановление поврежденных газонов</t>
  </si>
  <si>
    <t>Устройство системы ливневого водоотвода (арка)</t>
  </si>
  <si>
    <t>средство "Макси Дез-М"</t>
  </si>
  <si>
    <t>заклепки</t>
  </si>
  <si>
    <t>стеклопакет</t>
  </si>
  <si>
    <t>гвозди</t>
  </si>
  <si>
    <t>лента "Никобант"</t>
  </si>
  <si>
    <t>гидроизол, пропан</t>
  </si>
  <si>
    <t>Пенитрон</t>
  </si>
  <si>
    <t>кирпич, пена монтажная</t>
  </si>
  <si>
    <t>спетлопакет</t>
  </si>
  <si>
    <t>метал</t>
  </si>
  <si>
    <t>цемент, шпаклевка</t>
  </si>
  <si>
    <t>песок, бетон, резиновая крошка</t>
  </si>
  <si>
    <t>шкив</t>
  </si>
  <si>
    <r>
      <t>м</t>
    </r>
    <r>
      <rPr>
        <sz val="11"/>
        <rFont val="Calibri"/>
        <family val="2"/>
        <charset val="204"/>
      </rPr>
      <t>²</t>
    </r>
  </si>
  <si>
    <t>Газонная трава 2кг</t>
  </si>
  <si>
    <r>
      <t>Замена контейнера 0,66 м</t>
    </r>
    <r>
      <rPr>
        <sz val="11"/>
        <rFont val="Calibri"/>
        <family val="2"/>
        <charset val="204"/>
      </rPr>
      <t>³</t>
    </r>
  </si>
  <si>
    <t>контейнер</t>
  </si>
  <si>
    <t>Ремонт шиферной кровли</t>
  </si>
  <si>
    <t>8,00</t>
  </si>
  <si>
    <t>шифер</t>
  </si>
  <si>
    <t>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</si>
</sst>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name val="Arial"/>
    </font>
    <font>
      <sz val="11"/>
      <name val="Times New Roman"/>
      <charset val="204"/>
    </font>
    <font>
      <b/>
      <i/>
      <sz val="13"/>
      <name val="Times New Roman"/>
      <charset val="204"/>
    </font>
    <font>
      <vertAlign val="superscript"/>
      <sz val="11"/>
      <name val="Times New Roman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vertAlign val="superscript"/>
      <sz val="11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Times New Roman"/>
      <family val="1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3"/>
      <name val="Arial"/>
      <family val="2"/>
      <charset val="204"/>
    </font>
    <font>
      <sz val="11"/>
      <name val="Calibri"/>
      <family val="2"/>
      <charset val="204"/>
    </font>
    <font>
      <sz val="12"/>
      <name val="Arial"/>
      <family val="2"/>
      <charset val="204"/>
    </font>
    <font>
      <b/>
      <i/>
      <sz val="16"/>
      <name val="Times New Roman"/>
      <family val="1"/>
      <charset val="204"/>
    </font>
    <font>
      <sz val="16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988">
    <xf numFmtId="0" fontId="1" fillId="0" borderId="0" xfId="0" applyNumberFormat="1" applyFont="1" applyFill="1" applyBorder="1" applyAlignment="1" applyProtection="1">
      <alignment vertical="top"/>
    </xf>
    <xf numFmtId="0" fontId="2" fillId="0" borderId="7" xfId="0" applyNumberFormat="1" applyFont="1" applyFill="1" applyBorder="1" applyAlignment="1" applyProtection="1">
      <alignment horizontal="left" vertical="top"/>
    </xf>
    <xf numFmtId="0" fontId="2" fillId="0" borderId="7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left" vertical="top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left" vertical="top" wrapText="1"/>
    </xf>
    <xf numFmtId="0" fontId="5" fillId="0" borderId="7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5" fillId="0" borderId="13" xfId="0" applyNumberFormat="1" applyFont="1" applyFill="1" applyBorder="1" applyAlignment="1" applyProtection="1">
      <alignment horizontal="left" vertical="top"/>
    </xf>
    <xf numFmtId="0" fontId="5" fillId="0" borderId="13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6" fillId="0" borderId="7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left" vertical="top" wrapText="1"/>
    </xf>
    <xf numFmtId="0" fontId="2" fillId="0" borderId="21" xfId="0" applyNumberFormat="1" applyFont="1" applyFill="1" applyBorder="1" applyAlignment="1" applyProtection="1">
      <alignment horizontal="center" vertical="top"/>
    </xf>
    <xf numFmtId="0" fontId="2" fillId="0" borderId="21" xfId="0" applyNumberFormat="1" applyFont="1" applyFill="1" applyBorder="1" applyAlignment="1" applyProtection="1">
      <alignment horizontal="left" vertical="top"/>
    </xf>
    <xf numFmtId="0" fontId="5" fillId="0" borderId="5" xfId="0" applyNumberFormat="1" applyFont="1" applyFill="1" applyBorder="1" applyAlignment="1" applyProtection="1">
      <alignment horizontal="left" vertical="top" indent="1"/>
    </xf>
    <xf numFmtId="0" fontId="6" fillId="0" borderId="5" xfId="0" applyNumberFormat="1" applyFont="1" applyFill="1" applyBorder="1" applyAlignment="1" applyProtection="1">
      <alignment horizontal="left" vertical="top"/>
    </xf>
    <xf numFmtId="0" fontId="5" fillId="0" borderId="5" xfId="0" applyNumberFormat="1" applyFont="1" applyFill="1" applyBorder="1" applyAlignment="1" applyProtection="1">
      <alignment horizontal="left" vertical="top" indent="2"/>
    </xf>
    <xf numFmtId="0" fontId="6" fillId="0" borderId="7" xfId="0" applyNumberFormat="1" applyFont="1" applyFill="1" applyBorder="1" applyAlignment="1" applyProtection="1">
      <alignment horizontal="center" vertical="top"/>
    </xf>
    <xf numFmtId="0" fontId="5" fillId="0" borderId="22" xfId="0" applyNumberFormat="1" applyFont="1" applyFill="1" applyBorder="1" applyAlignment="1" applyProtection="1">
      <alignment horizontal="left" vertical="top" inden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5" fillId="0" borderId="25" xfId="0" applyNumberFormat="1" applyFont="1" applyFill="1" applyBorder="1" applyAlignment="1" applyProtection="1">
      <alignment horizontal="center" vertical="top"/>
    </xf>
    <xf numFmtId="0" fontId="2" fillId="0" borderId="25" xfId="0" applyNumberFormat="1" applyFont="1" applyFill="1" applyBorder="1" applyAlignment="1" applyProtection="1">
      <alignment horizontal="center" vertical="top"/>
    </xf>
    <xf numFmtId="0" fontId="1" fillId="0" borderId="25" xfId="0" applyNumberFormat="1" applyFont="1" applyFill="1" applyBorder="1" applyAlignment="1" applyProtection="1">
      <alignment horizontal="center" vertical="top"/>
    </xf>
    <xf numFmtId="0" fontId="6" fillId="0" borderId="25" xfId="0" applyNumberFormat="1" applyFont="1" applyFill="1" applyBorder="1" applyAlignment="1" applyProtection="1">
      <alignment horizontal="left" vertical="top"/>
    </xf>
    <xf numFmtId="0" fontId="5" fillId="0" borderId="25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horizontal="center" vertical="top"/>
    </xf>
    <xf numFmtId="0" fontId="5" fillId="0" borderId="25" xfId="0" applyNumberFormat="1" applyFont="1" applyFill="1" applyBorder="1" applyAlignment="1" applyProtection="1">
      <alignment horizontal="center" vertical="top" wrapText="1" shrinkToFit="1"/>
    </xf>
    <xf numFmtId="0" fontId="11" fillId="0" borderId="25" xfId="0" applyNumberFormat="1" applyFont="1" applyFill="1" applyBorder="1" applyAlignment="1" applyProtection="1">
      <alignment horizontal="center" vertical="top" wrapText="1"/>
    </xf>
    <xf numFmtId="0" fontId="1" fillId="0" borderId="13" xfId="0" applyNumberFormat="1" applyFont="1" applyFill="1" applyBorder="1" applyAlignment="1" applyProtection="1">
      <alignment horizontal="center" vertical="top"/>
    </xf>
    <xf numFmtId="0" fontId="6" fillId="0" borderId="25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28" xfId="0" applyNumberFormat="1" applyFont="1" applyFill="1" applyBorder="1" applyAlignment="1" applyProtection="1">
      <alignment horizontal="center" vertical="top"/>
    </xf>
    <xf numFmtId="0" fontId="5" fillId="0" borderId="24" xfId="0" applyNumberFormat="1" applyFont="1" applyFill="1" applyBorder="1" applyAlignment="1" applyProtection="1">
      <alignment horizontal="left" vertical="top"/>
    </xf>
    <xf numFmtId="0" fontId="5" fillId="0" borderId="29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left" vertical="top" indent="2"/>
    </xf>
    <xf numFmtId="0" fontId="5" fillId="0" borderId="7" xfId="0" applyNumberFormat="1" applyFont="1" applyFill="1" applyBorder="1" applyAlignment="1" applyProtection="1">
      <alignment horizontal="center" vertical="top" wrapText="1"/>
    </xf>
    <xf numFmtId="49" fontId="5" fillId="0" borderId="6" xfId="0" applyNumberFormat="1" applyFont="1" applyFill="1" applyBorder="1" applyAlignment="1" applyProtection="1">
      <alignment horizontal="left" vertical="top" indent="1"/>
    </xf>
    <xf numFmtId="0" fontId="6" fillId="0" borderId="13" xfId="0" applyNumberFormat="1" applyFont="1" applyFill="1" applyBorder="1" applyAlignment="1" applyProtection="1">
      <alignment horizontal="left" vertical="top"/>
    </xf>
    <xf numFmtId="0" fontId="1" fillId="0" borderId="3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horizontal="center" vertical="top" wrapText="1" shrinkToFit="1"/>
    </xf>
    <xf numFmtId="0" fontId="1" fillId="0" borderId="21" xfId="0" applyNumberFormat="1" applyFont="1" applyFill="1" applyBorder="1" applyAlignment="1" applyProtection="1">
      <alignment horizontal="center" vertical="top"/>
    </xf>
    <xf numFmtId="0" fontId="5" fillId="0" borderId="23" xfId="0" applyNumberFormat="1" applyFont="1" applyFill="1" applyBorder="1" applyAlignment="1" applyProtection="1">
      <alignment horizontal="left" vertical="top" indent="1"/>
    </xf>
    <xf numFmtId="0" fontId="5" fillId="0" borderId="21" xfId="0" applyNumberFormat="1" applyFont="1" applyFill="1" applyBorder="1" applyAlignment="1" applyProtection="1">
      <alignment horizontal="center" vertical="top"/>
    </xf>
    <xf numFmtId="0" fontId="5" fillId="0" borderId="24" xfId="0" applyNumberFormat="1" applyFont="1" applyFill="1" applyBorder="1" applyAlignment="1" applyProtection="1">
      <alignment horizontal="center" vertical="top"/>
    </xf>
    <xf numFmtId="0" fontId="6" fillId="0" borderId="21" xfId="0" applyNumberFormat="1" applyFont="1" applyFill="1" applyBorder="1" applyAlignment="1" applyProtection="1">
      <alignment horizontal="left" vertical="top"/>
    </xf>
    <xf numFmtId="0" fontId="5" fillId="0" borderId="21" xfId="0" applyNumberFormat="1" applyFont="1" applyFill="1" applyBorder="1" applyAlignment="1" applyProtection="1">
      <alignment horizontal="left" vertical="top"/>
    </xf>
    <xf numFmtId="0" fontId="5" fillId="0" borderId="13" xfId="0" applyNumberFormat="1" applyFont="1" applyFill="1" applyBorder="1" applyAlignment="1" applyProtection="1">
      <alignment horizontal="left" vertical="center" wrapText="1"/>
    </xf>
    <xf numFmtId="0" fontId="6" fillId="0" borderId="13" xfId="0" applyNumberFormat="1" applyFont="1" applyFill="1" applyBorder="1" applyAlignment="1" applyProtection="1">
      <alignment horizontal="center" vertical="top"/>
    </xf>
    <xf numFmtId="0" fontId="6" fillId="0" borderId="28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4" fillId="0" borderId="27" xfId="0" applyNumberFormat="1" applyFont="1" applyFill="1" applyBorder="1" applyAlignment="1" applyProtection="1">
      <alignment horizontal="left" vertical="top" wrapText="1"/>
    </xf>
    <xf numFmtId="0" fontId="12" fillId="0" borderId="37" xfId="0" applyNumberFormat="1" applyFont="1" applyFill="1" applyBorder="1" applyAlignment="1" applyProtection="1">
      <alignment horizontal="center" vertical="top"/>
    </xf>
    <xf numFmtId="0" fontId="12" fillId="0" borderId="6" xfId="0" applyNumberFormat="1" applyFont="1" applyFill="1" applyBorder="1" applyAlignment="1" applyProtection="1">
      <alignment horizontal="center" vertical="top"/>
    </xf>
    <xf numFmtId="0" fontId="13" fillId="0" borderId="3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left" vertical="top"/>
    </xf>
    <xf numFmtId="0" fontId="5" fillId="0" borderId="25" xfId="0" applyNumberFormat="1" applyFont="1" applyFill="1" applyBorder="1" applyAlignment="1" applyProtection="1">
      <alignment horizontal="center" vertical="top"/>
    </xf>
    <xf numFmtId="0" fontId="5" fillId="0" borderId="27" xfId="0" applyNumberFormat="1" applyFont="1" applyFill="1" applyBorder="1" applyAlignment="1" applyProtection="1">
      <alignment horizontal="center" vertical="top"/>
    </xf>
    <xf numFmtId="0" fontId="5" fillId="0" borderId="26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5" fillId="0" borderId="2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19" xfId="0" applyNumberFormat="1" applyFont="1" applyFill="1" applyBorder="1" applyAlignment="1" applyProtection="1">
      <alignment horizontal="center" vertical="center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top"/>
    </xf>
    <xf numFmtId="0" fontId="5" fillId="0" borderId="28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5" fillId="0" borderId="4" xfId="0" applyNumberFormat="1" applyFont="1" applyFill="1" applyBorder="1" applyAlignment="1" applyProtection="1">
      <alignment horizontal="left" vertical="top" indent="1"/>
    </xf>
    <xf numFmtId="0" fontId="6" fillId="0" borderId="26" xfId="0" applyNumberFormat="1" applyFont="1" applyFill="1" applyBorder="1" applyAlignment="1" applyProtection="1">
      <alignment horizontal="center" vertical="top"/>
    </xf>
    <xf numFmtId="0" fontId="6" fillId="0" borderId="26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2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5" fillId="0" borderId="25" xfId="0" applyNumberFormat="1" applyFont="1" applyFill="1" applyBorder="1" applyAlignment="1" applyProtection="1">
      <alignment horizontal="center" vertical="top"/>
    </xf>
    <xf numFmtId="0" fontId="5" fillId="0" borderId="26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 inden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6" fillId="0" borderId="3" xfId="0" applyNumberFormat="1" applyFont="1" applyFill="1" applyBorder="1" applyAlignment="1" applyProtection="1">
      <alignment horizontal="left" vertical="top"/>
    </xf>
    <xf numFmtId="0" fontId="5" fillId="0" borderId="2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5" fillId="0" borderId="27" xfId="0" applyNumberFormat="1" applyFont="1" applyFill="1" applyBorder="1" applyAlignment="1" applyProtection="1">
      <alignment horizontal="center" vertical="top"/>
    </xf>
    <xf numFmtId="0" fontId="5" fillId="0" borderId="2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 indent="2"/>
    </xf>
    <xf numFmtId="0" fontId="5" fillId="0" borderId="3" xfId="0" applyNumberFormat="1" applyFont="1" applyFill="1" applyBorder="1" applyAlignment="1" applyProtection="1">
      <alignment horizontal="center" vertical="top" wrapText="1"/>
    </xf>
    <xf numFmtId="0" fontId="2" fillId="0" borderId="13" xfId="0" applyNumberFormat="1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26" xfId="0" applyNumberFormat="1" applyFont="1" applyFill="1" applyBorder="1" applyAlignment="1" applyProtection="1">
      <alignment horizontal="center" vertical="top" wrapText="1"/>
    </xf>
    <xf numFmtId="0" fontId="6" fillId="0" borderId="39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1" fillId="0" borderId="26" xfId="0" applyNumberFormat="1" applyFont="1" applyFill="1" applyBorder="1" applyAlignment="1" applyProtection="1">
      <alignment horizontal="center" vertical="top"/>
    </xf>
    <xf numFmtId="0" fontId="11" fillId="0" borderId="26" xfId="0" applyNumberFormat="1" applyFont="1" applyFill="1" applyBorder="1" applyAlignment="1" applyProtection="1">
      <alignment horizontal="center" vertical="top" wrapText="1"/>
    </xf>
    <xf numFmtId="0" fontId="11" fillId="0" borderId="7" xfId="0" applyNumberFormat="1" applyFont="1" applyFill="1" applyBorder="1" applyAlignment="1" applyProtection="1">
      <alignment horizontal="center" vertical="top" wrapText="1"/>
    </xf>
    <xf numFmtId="0" fontId="5" fillId="0" borderId="25" xfId="0" applyNumberFormat="1" applyFont="1" applyFill="1" applyBorder="1" applyAlignment="1" applyProtection="1">
      <alignment horizontal="center" vertical="top"/>
    </xf>
    <xf numFmtId="0" fontId="5" fillId="0" borderId="34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5" fillId="0" borderId="25" xfId="0" applyNumberFormat="1" applyFont="1" applyFill="1" applyBorder="1" applyAlignment="1" applyProtection="1">
      <alignment horizontal="center" vertical="top" wrapText="1"/>
    </xf>
    <xf numFmtId="0" fontId="5" fillId="0" borderId="26" xfId="0" applyNumberFormat="1" applyFont="1" applyFill="1" applyBorder="1" applyAlignment="1" applyProtection="1">
      <alignment horizontal="center" vertical="top"/>
    </xf>
    <xf numFmtId="49" fontId="5" fillId="0" borderId="21" xfId="0" applyNumberFormat="1" applyFont="1" applyFill="1" applyBorder="1" applyAlignment="1" applyProtection="1">
      <alignment horizontal="center" vertical="top" wrapText="1"/>
    </xf>
    <xf numFmtId="49" fontId="5" fillId="0" borderId="6" xfId="0" applyNumberFormat="1" applyFont="1" applyFill="1" applyBorder="1" applyAlignment="1" applyProtection="1">
      <alignment horizontal="center" vertical="top" wrapText="1"/>
    </xf>
    <xf numFmtId="49" fontId="5" fillId="0" borderId="13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top"/>
    </xf>
    <xf numFmtId="0" fontId="5" fillId="0" borderId="25" xfId="0" applyNumberFormat="1" applyFont="1" applyFill="1" applyBorder="1" applyAlignment="1" applyProtection="1">
      <alignment horizontal="center" vertical="top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" vertical="top"/>
    </xf>
    <xf numFmtId="0" fontId="5" fillId="0" borderId="28" xfId="0" applyNumberFormat="1" applyFont="1" applyFill="1" applyBorder="1" applyAlignment="1" applyProtection="1">
      <alignment horizontal="center" vertical="top"/>
    </xf>
    <xf numFmtId="0" fontId="5" fillId="0" borderId="26" xfId="0" applyNumberFormat="1" applyFont="1" applyFill="1" applyBorder="1" applyAlignment="1" applyProtection="1">
      <alignment horizontal="center" vertical="top" wrapText="1"/>
    </xf>
    <xf numFmtId="0" fontId="6" fillId="0" borderId="39" xfId="0" applyNumberFormat="1" applyFont="1" applyFill="1" applyBorder="1" applyAlignment="1" applyProtection="1">
      <alignment horizontal="left" vertical="top"/>
    </xf>
    <xf numFmtId="0" fontId="5" fillId="0" borderId="27" xfId="0" applyNumberFormat="1" applyFont="1" applyFill="1" applyBorder="1" applyAlignment="1" applyProtection="1">
      <alignment horizontal="left" vertical="top" indent="1"/>
    </xf>
    <xf numFmtId="0" fontId="5" fillId="0" borderId="37" xfId="0" applyNumberFormat="1" applyFont="1" applyFill="1" applyBorder="1" applyAlignment="1" applyProtection="1">
      <alignment horizontal="center" vertical="top" wrapText="1"/>
    </xf>
    <xf numFmtId="0" fontId="2" fillId="0" borderId="41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horizontal="center" vertical="center"/>
    </xf>
    <xf numFmtId="0" fontId="2" fillId="0" borderId="43" xfId="0" applyNumberFormat="1" applyFont="1" applyFill="1" applyBorder="1" applyAlignment="1" applyProtection="1">
      <alignment horizontal="center" vertical="center"/>
    </xf>
    <xf numFmtId="0" fontId="6" fillId="0" borderId="25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5" fillId="0" borderId="21" xfId="0" applyNumberFormat="1" applyFont="1" applyFill="1" applyBorder="1" applyAlignment="1" applyProtection="1">
      <alignment horizontal="center" vertical="center"/>
    </xf>
    <xf numFmtId="0" fontId="12" fillId="0" borderId="46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left" vertical="top" wrapText="1"/>
    </xf>
    <xf numFmtId="0" fontId="2" fillId="0" borderId="47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top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5" fillId="0" borderId="28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5" fillId="0" borderId="25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5" fillId="0" borderId="28" xfId="0" applyNumberFormat="1" applyFont="1" applyFill="1" applyBorder="1" applyAlignment="1" applyProtection="1">
      <alignment horizontal="center" vertical="top"/>
    </xf>
    <xf numFmtId="0" fontId="5" fillId="0" borderId="25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top"/>
    </xf>
    <xf numFmtId="2" fontId="2" fillId="0" borderId="7" xfId="0" applyNumberFormat="1" applyFont="1" applyFill="1" applyBorder="1" applyAlignment="1" applyProtection="1">
      <alignment horizontal="center" vertical="top"/>
    </xf>
    <xf numFmtId="49" fontId="2" fillId="0" borderId="7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left" vertical="top" indent="1"/>
    </xf>
    <xf numFmtId="0" fontId="5" fillId="0" borderId="13" xfId="0" applyNumberFormat="1" applyFont="1" applyFill="1" applyBorder="1" applyAlignment="1" applyProtection="1">
      <alignment horizontal="left" vertical="top" indent="1"/>
    </xf>
    <xf numFmtId="0" fontId="2" fillId="0" borderId="22" xfId="0" applyNumberFormat="1" applyFont="1" applyFill="1" applyBorder="1" applyAlignment="1" applyProtection="1">
      <alignment horizontal="center" vertical="top"/>
    </xf>
    <xf numFmtId="0" fontId="2" fillId="0" borderId="24" xfId="0" applyNumberFormat="1" applyFont="1" applyFill="1" applyBorder="1" applyAlignment="1" applyProtection="1">
      <alignment horizontal="center" vertical="top"/>
    </xf>
    <xf numFmtId="2" fontId="1" fillId="0" borderId="21" xfId="0" applyNumberFormat="1" applyFont="1" applyFill="1" applyBorder="1" applyAlignment="1" applyProtection="1">
      <alignment horizontal="center" vertical="top"/>
    </xf>
    <xf numFmtId="2" fontId="1" fillId="0" borderId="7" xfId="0" applyNumberFormat="1" applyFont="1" applyFill="1" applyBorder="1" applyAlignment="1" applyProtection="1">
      <alignment horizontal="center"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1" fillId="0" borderId="13" xfId="0" applyNumberFormat="1" applyFont="1" applyFill="1" applyBorder="1" applyAlignment="1" applyProtection="1">
      <alignment horizontal="center" vertical="top"/>
    </xf>
    <xf numFmtId="0" fontId="5" fillId="0" borderId="21" xfId="0" applyNumberFormat="1" applyFont="1" applyFill="1" applyBorder="1" applyAlignment="1" applyProtection="1">
      <alignment horizontal="left" vertical="top" indent="1"/>
    </xf>
    <xf numFmtId="0" fontId="5" fillId="0" borderId="21" xfId="0" applyNumberFormat="1" applyFont="1" applyFill="1" applyBorder="1" applyAlignment="1" applyProtection="1">
      <alignment horizontal="left" vertical="top" wrapText="1"/>
    </xf>
    <xf numFmtId="0" fontId="5" fillId="0" borderId="12" xfId="0" applyNumberFormat="1" applyFont="1" applyFill="1" applyBorder="1" applyAlignment="1" applyProtection="1">
      <alignment horizontal="left" vertical="top" wrapText="1"/>
    </xf>
    <xf numFmtId="0" fontId="5" fillId="0" borderId="12" xfId="0" applyNumberFormat="1" applyFont="1" applyFill="1" applyBorder="1" applyAlignment="1" applyProtection="1">
      <alignment horizontal="center" vertical="top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49" fontId="5" fillId="0" borderId="4" xfId="0" applyNumberFormat="1" applyFont="1" applyFill="1" applyBorder="1" applyAlignment="1" applyProtection="1">
      <alignment horizontal="center" vertical="top"/>
    </xf>
    <xf numFmtId="2" fontId="1" fillId="0" borderId="12" xfId="0" applyNumberFormat="1" applyFont="1" applyFill="1" applyBorder="1" applyAlignment="1" applyProtection="1">
      <alignment horizontal="center" vertical="top"/>
    </xf>
    <xf numFmtId="2" fontId="2" fillId="0" borderId="21" xfId="0" applyNumberFormat="1" applyFont="1" applyFill="1" applyBorder="1" applyAlignment="1" applyProtection="1">
      <alignment horizontal="center" vertical="top"/>
    </xf>
    <xf numFmtId="2" fontId="5" fillId="0" borderId="7" xfId="0" applyNumberFormat="1" applyFont="1" applyFill="1" applyBorder="1" applyAlignment="1" applyProtection="1">
      <alignment horizontal="center" vertical="top"/>
    </xf>
    <xf numFmtId="2" fontId="2" fillId="0" borderId="25" xfId="0" applyNumberFormat="1" applyFont="1" applyFill="1" applyBorder="1" applyAlignment="1" applyProtection="1">
      <alignment horizontal="center" vertical="top"/>
    </xf>
    <xf numFmtId="2" fontId="1" fillId="0" borderId="25" xfId="0" applyNumberFormat="1" applyFont="1" applyFill="1" applyBorder="1" applyAlignment="1" applyProtection="1">
      <alignment horizontal="center" vertical="top"/>
    </xf>
    <xf numFmtId="2" fontId="1" fillId="0" borderId="26" xfId="0" applyNumberFormat="1" applyFont="1" applyFill="1" applyBorder="1" applyAlignment="1" applyProtection="1">
      <alignment horizontal="center" vertical="top"/>
    </xf>
    <xf numFmtId="2" fontId="5" fillId="0" borderId="25" xfId="0" applyNumberFormat="1" applyFont="1" applyFill="1" applyBorder="1" applyAlignment="1" applyProtection="1">
      <alignment horizontal="center" vertical="top"/>
    </xf>
    <xf numFmtId="2" fontId="5" fillId="0" borderId="13" xfId="0" applyNumberFormat="1" applyFont="1" applyFill="1" applyBorder="1" applyAlignment="1" applyProtection="1">
      <alignment horizontal="center" vertical="top"/>
    </xf>
    <xf numFmtId="2" fontId="2" fillId="0" borderId="24" xfId="0" applyNumberFormat="1" applyFont="1" applyFill="1" applyBorder="1" applyAlignment="1" applyProtection="1">
      <alignment horizontal="center" vertical="top"/>
    </xf>
    <xf numFmtId="2" fontId="6" fillId="0" borderId="25" xfId="0" applyNumberFormat="1" applyFont="1" applyFill="1" applyBorder="1" applyAlignment="1" applyProtection="1">
      <alignment horizontal="left" vertical="top"/>
    </xf>
    <xf numFmtId="2" fontId="6" fillId="0" borderId="25" xfId="0" applyNumberFormat="1" applyFont="1" applyFill="1" applyBorder="1" applyAlignment="1" applyProtection="1">
      <alignment horizontal="center" vertical="top"/>
    </xf>
    <xf numFmtId="2" fontId="6" fillId="0" borderId="26" xfId="0" applyNumberFormat="1" applyFont="1" applyFill="1" applyBorder="1" applyAlignment="1" applyProtection="1">
      <alignment horizontal="center" vertical="top"/>
    </xf>
    <xf numFmtId="2" fontId="5" fillId="0" borderId="28" xfId="0" applyNumberFormat="1" applyFont="1" applyFill="1" applyBorder="1" applyAlignment="1" applyProtection="1">
      <alignment horizontal="center" vertical="top"/>
    </xf>
    <xf numFmtId="2" fontId="5" fillId="0" borderId="21" xfId="0" applyNumberFormat="1" applyFont="1" applyFill="1" applyBorder="1" applyAlignment="1" applyProtection="1">
      <alignment horizontal="center" vertical="top"/>
    </xf>
    <xf numFmtId="2" fontId="5" fillId="0" borderId="12" xfId="0" applyNumberFormat="1" applyFont="1" applyFill="1" applyBorder="1" applyAlignment="1" applyProtection="1">
      <alignment horizontal="center" vertical="top"/>
    </xf>
    <xf numFmtId="49" fontId="5" fillId="0" borderId="7" xfId="0" applyNumberFormat="1" applyFont="1" applyFill="1" applyBorder="1" applyAlignment="1" applyProtection="1">
      <alignment horizontal="center" vertical="top"/>
    </xf>
    <xf numFmtId="2" fontId="13" fillId="0" borderId="3" xfId="0" applyNumberFormat="1" applyFont="1" applyFill="1" applyBorder="1" applyAlignment="1" applyProtection="1">
      <alignment horizontal="center" vertical="top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2" fontId="5" fillId="0" borderId="37" xfId="0" applyNumberFormat="1" applyFont="1" applyFill="1" applyBorder="1" applyAlignment="1" applyProtection="1">
      <alignment horizontal="center" vertical="center"/>
    </xf>
    <xf numFmtId="0" fontId="5" fillId="0" borderId="27" xfId="0" applyNumberFormat="1" applyFont="1" applyFill="1" applyBorder="1" applyAlignment="1" applyProtection="1">
      <alignment horizontal="center" vertical="center"/>
    </xf>
    <xf numFmtId="2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2" fontId="5" fillId="0" borderId="25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25" xfId="0" applyNumberFormat="1" applyFont="1" applyFill="1" applyBorder="1" applyAlignment="1" applyProtection="1">
      <alignment horizontal="center" vertical="center" wrapText="1" shrinkToFit="1"/>
    </xf>
    <xf numFmtId="0" fontId="6" fillId="0" borderId="7" xfId="0" applyNumberFormat="1" applyFont="1" applyFill="1" applyBorder="1" applyAlignment="1" applyProtection="1">
      <alignment horizontal="center" vertical="center"/>
    </xf>
    <xf numFmtId="2" fontId="6" fillId="0" borderId="25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 wrapText="1"/>
    </xf>
    <xf numFmtId="2" fontId="5" fillId="0" borderId="7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2" fontId="5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2" fontId="1" fillId="0" borderId="26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2" fontId="1" fillId="0" borderId="25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2" fontId="5" fillId="0" borderId="13" xfId="0" applyNumberFormat="1" applyFont="1" applyFill="1" applyBorder="1" applyAlignment="1" applyProtection="1">
      <alignment horizontal="center" vertical="center"/>
    </xf>
    <xf numFmtId="2" fontId="1" fillId="0" borderId="13" xfId="0" applyNumberFormat="1" applyFont="1" applyFill="1" applyBorder="1" applyAlignment="1" applyProtection="1">
      <alignment horizontal="center" vertical="center"/>
    </xf>
    <xf numFmtId="0" fontId="6" fillId="0" borderId="21" xfId="0" applyNumberFormat="1" applyFont="1" applyFill="1" applyBorder="1" applyAlignment="1" applyProtection="1">
      <alignment horizontal="center" vertical="center"/>
    </xf>
    <xf numFmtId="2" fontId="5" fillId="0" borderId="21" xfId="0" applyNumberFormat="1" applyFont="1" applyFill="1" applyBorder="1" applyAlignment="1" applyProtection="1">
      <alignment horizontal="center" vertical="center"/>
    </xf>
    <xf numFmtId="2" fontId="1" fillId="0" borderId="21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2" fontId="6" fillId="0" borderId="28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2" fontId="6" fillId="0" borderId="39" xfId="0" applyNumberFormat="1" applyFont="1" applyFill="1" applyBorder="1" applyAlignment="1" applyProtection="1">
      <alignment horizontal="center" vertical="center"/>
    </xf>
    <xf numFmtId="2" fontId="6" fillId="0" borderId="7" xfId="0" applyNumberFormat="1" applyFont="1" applyFill="1" applyBorder="1" applyAlignment="1" applyProtection="1">
      <alignment horizontal="center" vertical="center"/>
    </xf>
    <xf numFmtId="0" fontId="5" fillId="0" borderId="37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2" fontId="5" fillId="0" borderId="2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2" fontId="5" fillId="0" borderId="27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" vertical="center"/>
    </xf>
    <xf numFmtId="49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27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21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15" fillId="0" borderId="25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top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5" fillId="0" borderId="21" xfId="0" applyNumberFormat="1" applyFont="1" applyFill="1" applyBorder="1" applyAlignment="1" applyProtection="1">
      <alignment horizontal="center" vertical="top"/>
    </xf>
    <xf numFmtId="0" fontId="5" fillId="0" borderId="2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5" fillId="0" borderId="4" xfId="0" applyNumberFormat="1" applyFont="1" applyFill="1" applyBorder="1" applyAlignment="1" applyProtection="1">
      <alignment horizontal="center" vertical="top"/>
    </xf>
    <xf numFmtId="0" fontId="5" fillId="0" borderId="23" xfId="0" applyNumberFormat="1" applyFont="1" applyFill="1" applyBorder="1" applyAlignment="1" applyProtection="1">
      <alignment horizontal="center" vertical="top"/>
    </xf>
    <xf numFmtId="2" fontId="2" fillId="0" borderId="21" xfId="0" applyNumberFormat="1" applyFont="1" applyFill="1" applyBorder="1" applyAlignment="1" applyProtection="1">
      <alignment horizontal="center" vertical="center"/>
    </xf>
    <xf numFmtId="2" fontId="2" fillId="0" borderId="7" xfId="0" applyNumberFormat="1" applyFont="1" applyFill="1" applyBorder="1" applyAlignment="1" applyProtection="1">
      <alignment horizontal="center" vertical="center"/>
    </xf>
    <xf numFmtId="2" fontId="2" fillId="0" borderId="25" xfId="0" applyNumberFormat="1" applyFont="1" applyFill="1" applyBorder="1" applyAlignment="1" applyProtection="1">
      <alignment horizontal="center" vertical="center"/>
    </xf>
    <xf numFmtId="2" fontId="2" fillId="0" borderId="24" xfId="0" applyNumberFormat="1" applyFont="1" applyFill="1" applyBorder="1" applyAlignment="1" applyProtection="1">
      <alignment horizontal="center" vertical="center"/>
    </xf>
    <xf numFmtId="2" fontId="6" fillId="0" borderId="26" xfId="0" applyNumberFormat="1" applyFont="1" applyFill="1" applyBorder="1" applyAlignment="1" applyProtection="1">
      <alignment horizontal="center" vertical="center"/>
    </xf>
    <xf numFmtId="2" fontId="5" fillId="0" borderId="28" xfId="0" applyNumberFormat="1" applyFont="1" applyFill="1" applyBorder="1" applyAlignment="1" applyProtection="1">
      <alignment horizontal="center" vertical="center"/>
    </xf>
    <xf numFmtId="2" fontId="5" fillId="0" borderId="1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2" fontId="5" fillId="0" borderId="39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27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 wrapText="1"/>
    </xf>
    <xf numFmtId="0" fontId="5" fillId="0" borderId="28" xfId="0" applyNumberFormat="1" applyFont="1" applyFill="1" applyBorder="1" applyAlignment="1" applyProtection="1">
      <alignment horizontal="center" vertical="center"/>
    </xf>
    <xf numFmtId="0" fontId="5" fillId="0" borderId="24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top"/>
    </xf>
    <xf numFmtId="0" fontId="5" fillId="0" borderId="41" xfId="0" applyNumberFormat="1" applyFont="1" applyFill="1" applyBorder="1" applyAlignment="1" applyProtection="1">
      <alignment horizontal="center" vertical="center"/>
    </xf>
    <xf numFmtId="0" fontId="5" fillId="0" borderId="42" xfId="0" applyNumberFormat="1" applyFont="1" applyFill="1" applyBorder="1" applyAlignment="1" applyProtection="1">
      <alignment horizontal="center" vertical="center"/>
    </xf>
    <xf numFmtId="0" fontId="5" fillId="0" borderId="43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 shrinkToFit="1"/>
    </xf>
    <xf numFmtId="2" fontId="5" fillId="0" borderId="1" xfId="0" applyNumberFormat="1" applyFont="1" applyFill="1" applyBorder="1" applyAlignment="1" applyProtection="1">
      <alignment horizontal="center" vertical="center"/>
    </xf>
    <xf numFmtId="2" fontId="5" fillId="0" borderId="24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" vertical="center" wrapText="1"/>
    </xf>
    <xf numFmtId="0" fontId="5" fillId="0" borderId="27" xfId="0" applyNumberFormat="1" applyFont="1" applyFill="1" applyBorder="1" applyAlignment="1" applyProtection="1">
      <alignment horizontal="center" vertical="center" wrapText="1"/>
    </xf>
    <xf numFmtId="0" fontId="5" fillId="0" borderId="27" xfId="0" applyNumberFormat="1" applyFont="1" applyFill="1" applyBorder="1" applyAlignment="1" applyProtection="1">
      <alignment horizontal="center" vertical="center" wrapText="1" shrinkToFit="1"/>
    </xf>
    <xf numFmtId="2" fontId="5" fillId="0" borderId="2" xfId="0" applyNumberFormat="1" applyFont="1" applyFill="1" applyBorder="1" applyAlignment="1" applyProtection="1">
      <alignment horizontal="center" vertical="center"/>
    </xf>
    <xf numFmtId="2" fontId="13" fillId="0" borderId="8" xfId="0" applyNumberFormat="1" applyFont="1" applyFill="1" applyBorder="1" applyAlignment="1" applyProtection="1">
      <alignment horizontal="center" vertical="top"/>
    </xf>
    <xf numFmtId="0" fontId="5" fillId="0" borderId="47" xfId="0" applyNumberFormat="1" applyFont="1" applyFill="1" applyBorder="1" applyAlignment="1" applyProtection="1">
      <alignment horizontal="center" vertical="center"/>
    </xf>
    <xf numFmtId="0" fontId="5" fillId="0" borderId="50" xfId="0" applyNumberFormat="1" applyFont="1" applyFill="1" applyBorder="1" applyAlignment="1" applyProtection="1">
      <alignment horizontal="center" vertical="center"/>
    </xf>
    <xf numFmtId="0" fontId="5" fillId="0" borderId="51" xfId="0" applyNumberFormat="1" applyFont="1" applyFill="1" applyBorder="1" applyAlignment="1" applyProtection="1">
      <alignment horizontal="center" vertical="center"/>
    </xf>
    <xf numFmtId="0" fontId="5" fillId="0" borderId="52" xfId="0" applyNumberFormat="1" applyFont="1" applyFill="1" applyBorder="1" applyAlignment="1" applyProtection="1">
      <alignment horizontal="center" vertical="center"/>
    </xf>
    <xf numFmtId="0" fontId="5" fillId="0" borderId="53" xfId="0" applyNumberFormat="1" applyFont="1" applyFill="1" applyBorder="1" applyAlignment="1" applyProtection="1">
      <alignment horizontal="center" vertical="center"/>
    </xf>
    <xf numFmtId="0" fontId="5" fillId="0" borderId="54" xfId="0" applyNumberFormat="1" applyFont="1" applyFill="1" applyBorder="1" applyAlignment="1" applyProtection="1">
      <alignment horizontal="center" vertical="center"/>
    </xf>
    <xf numFmtId="49" fontId="5" fillId="0" borderId="53" xfId="0" applyNumberFormat="1" applyFont="1" applyFill="1" applyBorder="1" applyAlignment="1" applyProtection="1">
      <alignment horizontal="center" vertical="center"/>
    </xf>
    <xf numFmtId="0" fontId="5" fillId="0" borderId="42" xfId="0" applyNumberFormat="1" applyFont="1" applyFill="1" applyBorder="1" applyAlignment="1" applyProtection="1">
      <alignment horizontal="left" vertical="top" indent="1"/>
    </xf>
    <xf numFmtId="0" fontId="2" fillId="0" borderId="50" xfId="0" applyNumberFormat="1" applyFont="1" applyFill="1" applyBorder="1" applyAlignment="1" applyProtection="1">
      <alignment horizontal="center" vertical="center"/>
    </xf>
    <xf numFmtId="0" fontId="5" fillId="0" borderId="24" xfId="0" applyNumberFormat="1" applyFont="1" applyFill="1" applyBorder="1" applyAlignment="1" applyProtection="1">
      <alignment horizontal="left" vertical="center" wrapText="1"/>
    </xf>
    <xf numFmtId="2" fontId="5" fillId="0" borderId="29" xfId="0" applyNumberFormat="1" applyFont="1" applyFill="1" applyBorder="1" applyAlignment="1" applyProtection="1">
      <alignment horizontal="center" vertical="center"/>
    </xf>
    <xf numFmtId="49" fontId="5" fillId="0" borderId="41" xfId="0" applyNumberFormat="1" applyFont="1" applyFill="1" applyBorder="1" applyAlignment="1" applyProtection="1">
      <alignment horizontal="center" vertical="center" wrapText="1"/>
    </xf>
    <xf numFmtId="49" fontId="5" fillId="0" borderId="43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top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57" xfId="0" applyNumberFormat="1" applyFont="1" applyFill="1" applyBorder="1" applyAlignment="1" applyProtection="1">
      <alignment horizontal="left" vertical="top" indent="1"/>
    </xf>
    <xf numFmtId="0" fontId="5" fillId="0" borderId="59" xfId="0" applyNumberFormat="1" applyFont="1" applyFill="1" applyBorder="1" applyAlignment="1" applyProtection="1">
      <alignment horizontal="left" vertical="top" inden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center" vertical="top"/>
    </xf>
    <xf numFmtId="2" fontId="5" fillId="0" borderId="60" xfId="0" applyNumberFormat="1" applyFont="1" applyFill="1" applyBorder="1" applyAlignment="1" applyProtection="1">
      <alignment horizontal="center" vertical="top"/>
    </xf>
    <xf numFmtId="0" fontId="5" fillId="0" borderId="60" xfId="0" applyNumberFormat="1" applyFont="1" applyFill="1" applyBorder="1" applyAlignment="1" applyProtection="1">
      <alignment horizontal="center" vertical="top"/>
    </xf>
    <xf numFmtId="2" fontId="5" fillId="0" borderId="9" xfId="0" applyNumberFormat="1" applyFont="1" applyFill="1" applyBorder="1" applyAlignment="1" applyProtection="1">
      <alignment horizontal="center" vertical="top"/>
    </xf>
    <xf numFmtId="2" fontId="13" fillId="0" borderId="7" xfId="0" applyNumberFormat="1" applyFont="1" applyFill="1" applyBorder="1" applyAlignment="1" applyProtection="1">
      <alignment horizontal="center" vertical="top"/>
    </xf>
    <xf numFmtId="2" fontId="13" fillId="0" borderId="7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" fillId="0" borderId="51" xfId="0" applyNumberFormat="1" applyFont="1" applyFill="1" applyBorder="1" applyAlignment="1" applyProtection="1">
      <alignment horizontal="center" vertical="center"/>
    </xf>
    <xf numFmtId="0" fontId="2" fillId="0" borderId="52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top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2" fontId="13" fillId="0" borderId="50" xfId="0" applyNumberFormat="1" applyFont="1" applyFill="1" applyBorder="1" applyAlignment="1" applyProtection="1">
      <alignment horizontal="center" vertical="top"/>
    </xf>
    <xf numFmtId="2" fontId="13" fillId="0" borderId="36" xfId="0" applyNumberFormat="1" applyFont="1" applyFill="1" applyBorder="1" applyAlignment="1" applyProtection="1">
      <alignment horizontal="center" vertical="top"/>
    </xf>
    <xf numFmtId="0" fontId="5" fillId="0" borderId="21" xfId="0" applyNumberFormat="1" applyFont="1" applyFill="1" applyBorder="1" applyAlignment="1" applyProtection="1">
      <alignment horizontal="left" vertical="justify" wrapText="1"/>
    </xf>
    <xf numFmtId="0" fontId="5" fillId="0" borderId="7" xfId="0" applyNumberFormat="1" applyFont="1" applyFill="1" applyBorder="1" applyAlignment="1" applyProtection="1">
      <alignment horizontal="left" vertical="justify" wrapText="1"/>
    </xf>
    <xf numFmtId="0" fontId="5" fillId="0" borderId="1" xfId="0" applyNumberFormat="1" applyFont="1" applyFill="1" applyBorder="1" applyAlignment="1" applyProtection="1">
      <alignment horizontal="left" vertical="justify" wrapText="1"/>
    </xf>
    <xf numFmtId="0" fontId="5" fillId="0" borderId="13" xfId="0" applyNumberFormat="1" applyFont="1" applyFill="1" applyBorder="1" applyAlignment="1" applyProtection="1">
      <alignment horizontal="left" vertical="justify" wrapText="1"/>
    </xf>
    <xf numFmtId="0" fontId="5" fillId="0" borderId="9" xfId="0" applyNumberFormat="1" applyFont="1" applyFill="1" applyBorder="1" applyAlignment="1" applyProtection="1">
      <alignment horizontal="left" vertical="justify" wrapText="1"/>
    </xf>
    <xf numFmtId="0" fontId="5" fillId="0" borderId="12" xfId="0" applyNumberFormat="1" applyFont="1" applyFill="1" applyBorder="1" applyAlignment="1" applyProtection="1">
      <alignment horizontal="left" vertical="justify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vertical="top"/>
    </xf>
    <xf numFmtId="0" fontId="6" fillId="0" borderId="7" xfId="0" applyNumberFormat="1" applyFont="1" applyFill="1" applyBorder="1" applyAlignment="1" applyProtection="1">
      <alignment vertical="top"/>
    </xf>
    <xf numFmtId="0" fontId="17" fillId="0" borderId="7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8" fillId="0" borderId="7" xfId="0" applyNumberFormat="1" applyFont="1" applyFill="1" applyBorder="1" applyAlignment="1" applyProtection="1">
      <alignment vertical="top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7" fillId="0" borderId="19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vertical="top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44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top"/>
    </xf>
    <xf numFmtId="0" fontId="18" fillId="0" borderId="15" xfId="0" applyNumberFormat="1" applyFont="1" applyFill="1" applyBorder="1" applyAlignment="1" applyProtection="1">
      <alignment horizontal="center" vertical="center"/>
    </xf>
    <xf numFmtId="0" fontId="18" fillId="0" borderId="19" xfId="0" applyNumberFormat="1" applyFont="1" applyFill="1" applyBorder="1" applyAlignment="1" applyProtection="1">
      <alignment horizontal="center" vertical="center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18" fillId="0" borderId="18" xfId="0" applyNumberFormat="1" applyFont="1" applyFill="1" applyBorder="1" applyAlignment="1" applyProtection="1">
      <alignment horizontal="center" vertical="center"/>
    </xf>
    <xf numFmtId="0" fontId="20" fillId="0" borderId="19" xfId="0" applyNumberFormat="1" applyFont="1" applyFill="1" applyBorder="1" applyAlignment="1" applyProtection="1">
      <alignment horizontal="center" vertical="center"/>
    </xf>
    <xf numFmtId="0" fontId="20" fillId="0" borderId="8" xfId="0" applyNumberFormat="1" applyFont="1" applyFill="1" applyBorder="1" applyAlignment="1" applyProtection="1">
      <alignment horizontal="center" vertical="center"/>
    </xf>
    <xf numFmtId="0" fontId="19" fillId="0" borderId="50" xfId="0" applyNumberFormat="1" applyFont="1" applyFill="1" applyBorder="1" applyAlignment="1" applyProtection="1">
      <alignment horizontal="center" vertical="center"/>
    </xf>
    <xf numFmtId="0" fontId="19" fillId="0" borderId="47" xfId="0" applyNumberFormat="1" applyFont="1" applyFill="1" applyBorder="1" applyAlignment="1" applyProtection="1">
      <alignment horizontal="center" vertical="center"/>
    </xf>
    <xf numFmtId="0" fontId="19" fillId="0" borderId="24" xfId="0" applyNumberFormat="1" applyFont="1" applyFill="1" applyBorder="1" applyAlignment="1" applyProtection="1">
      <alignment horizontal="left" vertical="center" wrapText="1"/>
    </xf>
    <xf numFmtId="0" fontId="19" fillId="0" borderId="21" xfId="0" applyNumberFormat="1" applyFont="1" applyFill="1" applyBorder="1" applyAlignment="1" applyProtection="1">
      <alignment horizontal="center" vertical="center"/>
    </xf>
    <xf numFmtId="2" fontId="19" fillId="0" borderId="29" xfId="0" applyNumberFormat="1" applyFont="1" applyFill="1" applyBorder="1" applyAlignment="1" applyProtection="1">
      <alignment horizontal="center" vertical="center"/>
    </xf>
    <xf numFmtId="0" fontId="19" fillId="0" borderId="24" xfId="0" applyNumberFormat="1" applyFont="1" applyFill="1" applyBorder="1" applyAlignment="1" applyProtection="1">
      <alignment horizontal="center" vertical="center"/>
    </xf>
    <xf numFmtId="2" fontId="19" fillId="0" borderId="21" xfId="0" applyNumberFormat="1" applyFont="1" applyFill="1" applyBorder="1" applyAlignment="1" applyProtection="1">
      <alignment horizontal="center" vertical="center"/>
    </xf>
    <xf numFmtId="49" fontId="19" fillId="0" borderId="47" xfId="0" applyNumberFormat="1" applyFont="1" applyFill="1" applyBorder="1" applyAlignment="1" applyProtection="1">
      <alignment horizontal="center" vertical="center"/>
    </xf>
    <xf numFmtId="2" fontId="21" fillId="0" borderId="0" xfId="0" applyNumberFormat="1" applyFont="1" applyFill="1" applyBorder="1" applyAlignment="1" applyProtection="1"/>
    <xf numFmtId="0" fontId="19" fillId="0" borderId="21" xfId="0" applyNumberFormat="1" applyFont="1" applyFill="1" applyBorder="1" applyAlignment="1" applyProtection="1">
      <alignment horizontal="left" vertical="center" wrapText="1"/>
    </xf>
    <xf numFmtId="49" fontId="19" fillId="0" borderId="41" xfId="0" applyNumberFormat="1" applyFont="1" applyFill="1" applyBorder="1" applyAlignment="1" applyProtection="1">
      <alignment horizontal="center" vertical="center"/>
    </xf>
    <xf numFmtId="0" fontId="19" fillId="0" borderId="3" xfId="0" applyNumberFormat="1" applyFont="1" applyFill="1" applyBorder="1" applyAlignment="1" applyProtection="1">
      <alignment horizontal="center" vertical="center"/>
    </xf>
    <xf numFmtId="2" fontId="19" fillId="0" borderId="3" xfId="0" applyNumberFormat="1" applyFont="1" applyFill="1" applyBorder="1" applyAlignment="1" applyProtection="1">
      <alignment horizontal="center" vertical="center"/>
    </xf>
    <xf numFmtId="0" fontId="19" fillId="0" borderId="41" xfId="0" applyNumberFormat="1" applyFont="1" applyFill="1" applyBorder="1" applyAlignment="1" applyProtection="1">
      <alignment horizontal="center" vertical="center"/>
    </xf>
    <xf numFmtId="0" fontId="19" fillId="0" borderId="7" xfId="0" applyNumberFormat="1" applyFont="1" applyFill="1" applyBorder="1" applyAlignment="1" applyProtection="1">
      <alignment horizontal="left" vertical="center" wrapText="1"/>
    </xf>
    <xf numFmtId="0" fontId="19" fillId="0" borderId="7" xfId="0" applyNumberFormat="1" applyFont="1" applyFill="1" applyBorder="1" applyAlignment="1" applyProtection="1">
      <alignment horizontal="center" vertical="center"/>
    </xf>
    <xf numFmtId="2" fontId="19" fillId="0" borderId="7" xfId="0" applyNumberFormat="1" applyFont="1" applyFill="1" applyBorder="1" applyAlignment="1" applyProtection="1">
      <alignment horizontal="center" vertical="center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0" fontId="19" fillId="0" borderId="42" xfId="0" applyNumberFormat="1" applyFont="1" applyFill="1" applyBorder="1" applyAlignment="1" applyProtection="1">
      <alignment horizontal="center" vertical="center"/>
    </xf>
    <xf numFmtId="0" fontId="19" fillId="0" borderId="27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19" fillId="0" borderId="2" xfId="0" applyNumberFormat="1" applyFont="1" applyFill="1" applyBorder="1" applyAlignment="1" applyProtection="1">
      <alignment horizontal="left" vertical="center" wrapText="1"/>
    </xf>
    <xf numFmtId="0" fontId="19" fillId="0" borderId="2" xfId="0" applyNumberFormat="1" applyFont="1" applyFill="1" applyBorder="1" applyAlignment="1" applyProtection="1">
      <alignment horizontal="center" vertical="center"/>
    </xf>
    <xf numFmtId="2" fontId="19" fillId="0" borderId="39" xfId="0" applyNumberFormat="1" applyFont="1" applyFill="1" applyBorder="1" applyAlignment="1" applyProtection="1">
      <alignment horizontal="center" vertical="center"/>
    </xf>
    <xf numFmtId="49" fontId="19" fillId="0" borderId="5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2" fontId="19" fillId="0" borderId="26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49" fontId="19" fillId="0" borderId="5" xfId="0" applyNumberFormat="1" applyFont="1" applyFill="1" applyBorder="1" applyAlignment="1" applyProtection="1">
      <alignment horizontal="center" vertical="center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top"/>
    </xf>
    <xf numFmtId="0" fontId="21" fillId="0" borderId="0" xfId="0" applyNumberFormat="1" applyFont="1" applyFill="1" applyBorder="1" applyAlignment="1" applyProtection="1">
      <alignment horizontal="left" vertical="top"/>
    </xf>
    <xf numFmtId="0" fontId="19" fillId="0" borderId="0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horizontal="center" vertical="top"/>
    </xf>
    <xf numFmtId="0" fontId="19" fillId="0" borderId="5" xfId="0" applyNumberFormat="1" applyFont="1" applyFill="1" applyBorder="1" applyAlignment="1" applyProtection="1">
      <alignment horizontal="center" vertical="center"/>
    </xf>
    <xf numFmtId="2" fontId="7" fillId="0" borderId="2" xfId="0" applyNumberFormat="1" applyFont="1" applyFill="1" applyBorder="1" applyAlignment="1" applyProtection="1">
      <alignment horizontal="center" vertical="center"/>
    </xf>
    <xf numFmtId="2" fontId="18" fillId="0" borderId="21" xfId="0" applyNumberFormat="1" applyFont="1" applyFill="1" applyBorder="1" applyAlignment="1" applyProtection="1">
      <alignment horizontal="center" vertical="center"/>
    </xf>
    <xf numFmtId="2" fontId="18" fillId="0" borderId="3" xfId="0" applyNumberFormat="1" applyFont="1" applyFill="1" applyBorder="1" applyAlignment="1" applyProtection="1">
      <alignment horizontal="center" vertical="center"/>
    </xf>
    <xf numFmtId="2" fontId="18" fillId="0" borderId="7" xfId="0" applyNumberFormat="1" applyFont="1" applyFill="1" applyBorder="1" applyAlignment="1" applyProtection="1">
      <alignment horizontal="center" vertical="center"/>
    </xf>
    <xf numFmtId="0" fontId="19" fillId="0" borderId="44" xfId="0" applyNumberFormat="1" applyFont="1" applyFill="1" applyBorder="1" applyAlignment="1" applyProtection="1">
      <alignment horizontal="center" vertical="top"/>
    </xf>
    <xf numFmtId="2" fontId="20" fillId="0" borderId="17" xfId="0" applyNumberFormat="1" applyFont="1" applyFill="1" applyBorder="1" applyAlignment="1" applyProtection="1">
      <alignment horizontal="center" vertical="top"/>
    </xf>
    <xf numFmtId="0" fontId="21" fillId="0" borderId="0" xfId="0" applyNumberFormat="1" applyFont="1" applyFill="1" applyBorder="1" applyAlignment="1" applyProtection="1"/>
    <xf numFmtId="0" fontId="21" fillId="0" borderId="64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0" fontId="5" fillId="0" borderId="25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27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 wrapText="1"/>
    </xf>
    <xf numFmtId="0" fontId="5" fillId="0" borderId="24" xfId="0" applyNumberFormat="1" applyFont="1" applyFill="1" applyBorder="1" applyAlignment="1" applyProtection="1">
      <alignment horizontal="center" vertical="center"/>
    </xf>
    <xf numFmtId="0" fontId="5" fillId="0" borderId="53" xfId="0" applyNumberFormat="1" applyFont="1" applyFill="1" applyBorder="1" applyAlignment="1" applyProtection="1">
      <alignment horizontal="center" vertical="center"/>
    </xf>
    <xf numFmtId="0" fontId="5" fillId="0" borderId="62" xfId="0" applyNumberFormat="1" applyFont="1" applyFill="1" applyBorder="1" applyAlignment="1" applyProtection="1">
      <alignment horizontal="center" vertical="center"/>
    </xf>
    <xf numFmtId="0" fontId="5" fillId="0" borderId="41" xfId="0" applyNumberFormat="1" applyFont="1" applyFill="1" applyBorder="1" applyAlignment="1" applyProtection="1">
      <alignment horizontal="center" vertical="center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7" fillId="0" borderId="19" xfId="0" applyNumberFormat="1" applyFont="1" applyFill="1" applyBorder="1" applyAlignment="1" applyProtection="1">
      <alignment horizontal="center" vertical="center"/>
    </xf>
    <xf numFmtId="2" fontId="7" fillId="0" borderId="13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top"/>
    </xf>
    <xf numFmtId="2" fontId="23" fillId="0" borderId="8" xfId="0" applyNumberFormat="1" applyFont="1" applyFill="1" applyBorder="1" applyAlignment="1" applyProtection="1">
      <alignment horizontal="center" vertical="top"/>
    </xf>
    <xf numFmtId="0" fontId="5" fillId="0" borderId="48" xfId="0" applyNumberFormat="1" applyFont="1" applyFill="1" applyBorder="1" applyAlignment="1" applyProtection="1">
      <alignment horizontal="center" vertical="center"/>
    </xf>
    <xf numFmtId="2" fontId="7" fillId="0" borderId="70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2" fontId="5" fillId="0" borderId="26" xfId="0" applyNumberFormat="1" applyFont="1" applyFill="1" applyBorder="1" applyAlignment="1" applyProtection="1">
      <alignment horizontal="center" vertical="center" wrapText="1"/>
    </xf>
    <xf numFmtId="0" fontId="5" fillId="0" borderId="71" xfId="0" applyNumberFormat="1" applyFont="1" applyFill="1" applyBorder="1" applyAlignment="1" applyProtection="1">
      <alignment horizontal="center" vertical="center"/>
    </xf>
    <xf numFmtId="49" fontId="5" fillId="0" borderId="42" xfId="0" applyNumberFormat="1" applyFont="1" applyFill="1" applyBorder="1" applyAlignment="1" applyProtection="1">
      <alignment horizontal="center" vertical="center"/>
    </xf>
    <xf numFmtId="49" fontId="5" fillId="0" borderId="41" xfId="0" applyNumberFormat="1" applyFont="1" applyFill="1" applyBorder="1" applyAlignment="1" applyProtection="1">
      <alignment horizontal="center" vertical="center"/>
    </xf>
    <xf numFmtId="0" fontId="7" fillId="0" borderId="41" xfId="0" applyNumberFormat="1" applyFont="1" applyFill="1" applyBorder="1" applyAlignment="1" applyProtection="1">
      <alignment horizontal="center" vertical="center"/>
    </xf>
    <xf numFmtId="0" fontId="19" fillId="0" borderId="5" xfId="0" applyNumberFormat="1" applyFont="1" applyFill="1" applyBorder="1" applyAlignment="1" applyProtection="1">
      <alignment horizontal="center" vertical="center"/>
    </xf>
    <xf numFmtId="0" fontId="18" fillId="0" borderId="15" xfId="0" applyNumberFormat="1" applyFont="1" applyFill="1" applyBorder="1" applyAlignment="1" applyProtection="1">
      <alignment horizontal="center" vertical="center"/>
    </xf>
    <xf numFmtId="0" fontId="18" fillId="0" borderId="18" xfId="0" applyNumberFormat="1" applyFont="1" applyFill="1" applyBorder="1" applyAlignment="1" applyProtection="1">
      <alignment horizontal="center" vertical="center"/>
    </xf>
    <xf numFmtId="0" fontId="13" fillId="0" borderId="46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left" vertical="center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/>
    </xf>
    <xf numFmtId="0" fontId="7" fillId="0" borderId="19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0" fontId="19" fillId="0" borderId="5" xfId="0" applyNumberFormat="1" applyFont="1" applyFill="1" applyBorder="1" applyAlignment="1" applyProtection="1">
      <alignment horizontal="center" vertical="center"/>
    </xf>
    <xf numFmtId="0" fontId="19" fillId="0" borderId="24" xfId="0" applyNumberFormat="1" applyFont="1" applyFill="1" applyBorder="1" applyAlignment="1" applyProtection="1">
      <alignment horizontal="center" vertical="center"/>
    </xf>
    <xf numFmtId="0" fontId="18" fillId="0" borderId="18" xfId="0" applyNumberFormat="1" applyFont="1" applyFill="1" applyBorder="1" applyAlignment="1" applyProtection="1">
      <alignment horizontal="center" vertical="center"/>
    </xf>
    <xf numFmtId="0" fontId="18" fillId="0" borderId="15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19" fillId="0" borderId="5" xfId="0" applyNumberFormat="1" applyFont="1" applyFill="1" applyBorder="1" applyAlignment="1" applyProtection="1">
      <alignment horizontal="center" vertical="center"/>
    </xf>
    <xf numFmtId="49" fontId="18" fillId="0" borderId="67" xfId="0" applyNumberFormat="1" applyFont="1" applyFill="1" applyBorder="1" applyAlignment="1" applyProtection="1">
      <alignment vertical="center"/>
    </xf>
    <xf numFmtId="0" fontId="19" fillId="0" borderId="27" xfId="0" applyNumberFormat="1" applyFont="1" applyFill="1" applyBorder="1" applyAlignment="1" applyProtection="1">
      <alignment horizontal="left" vertical="center" wrapText="1"/>
    </xf>
    <xf numFmtId="49" fontId="18" fillId="0" borderId="7" xfId="0" applyNumberFormat="1" applyFont="1" applyFill="1" applyBorder="1" applyAlignment="1" applyProtection="1">
      <alignment vertical="center"/>
    </xf>
    <xf numFmtId="49" fontId="19" fillId="0" borderId="7" xfId="0" applyNumberFormat="1" applyFont="1" applyFill="1" applyBorder="1" applyAlignment="1" applyProtection="1">
      <alignment horizontal="left" vertical="center"/>
    </xf>
    <xf numFmtId="49" fontId="19" fillId="0" borderId="7" xfId="0" applyNumberFormat="1" applyFont="1" applyFill="1" applyBorder="1" applyAlignment="1" applyProtection="1">
      <alignment horizontal="center" vertical="center"/>
    </xf>
    <xf numFmtId="2" fontId="18" fillId="0" borderId="1" xfId="0" applyNumberFormat="1" applyFont="1" applyFill="1" applyBorder="1" applyAlignment="1" applyProtection="1">
      <alignment horizontal="center" vertical="center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19" fillId="0" borderId="74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 applyProtection="1">
      <alignment vertical="top"/>
    </xf>
    <xf numFmtId="2" fontId="23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horizontal="right" vertical="top" wrapText="1"/>
    </xf>
    <xf numFmtId="2" fontId="20" fillId="0" borderId="0" xfId="0" applyNumberFormat="1" applyFont="1" applyFill="1" applyBorder="1" applyAlignment="1" applyProtection="1">
      <alignment horizontal="center" vertical="top"/>
    </xf>
    <xf numFmtId="2" fontId="20" fillId="0" borderId="8" xfId="0" applyNumberFormat="1" applyFont="1" applyFill="1" applyBorder="1" applyAlignment="1" applyProtection="1">
      <alignment horizontal="center" vertical="top"/>
    </xf>
    <xf numFmtId="49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left" vertical="center" wrapText="1"/>
    </xf>
    <xf numFmtId="0" fontId="5" fillId="2" borderId="7" xfId="0" applyNumberFormat="1" applyFont="1" applyFill="1" applyBorder="1" applyAlignment="1" applyProtection="1">
      <alignment horizontal="center" vertical="center"/>
    </xf>
    <xf numFmtId="2" fontId="5" fillId="2" borderId="7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0" fontId="2" fillId="2" borderId="51" xfId="0" applyNumberFormat="1" applyFont="1" applyFill="1" applyBorder="1" applyAlignment="1" applyProtection="1">
      <alignment horizontal="center" vertical="center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2" fontId="5" fillId="2" borderId="26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5" fillId="2" borderId="25" xfId="0" applyNumberFormat="1" applyFont="1" applyFill="1" applyBorder="1" applyAlignment="1" applyProtection="1">
      <alignment horizontal="center" vertical="center" wrapText="1"/>
    </xf>
    <xf numFmtId="0" fontId="5" fillId="2" borderId="41" xfId="0" applyNumberFormat="1" applyFont="1" applyFill="1" applyBorder="1" applyAlignment="1" applyProtection="1">
      <alignment horizontal="center" vertical="center"/>
    </xf>
    <xf numFmtId="2" fontId="5" fillId="2" borderId="25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center" vertical="center"/>
    </xf>
    <xf numFmtId="2" fontId="5" fillId="2" borderId="27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 wrapText="1"/>
    </xf>
    <xf numFmtId="2" fontId="5" fillId="2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vertical="top"/>
    </xf>
    <xf numFmtId="0" fontId="2" fillId="2" borderId="50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/>
    </xf>
    <xf numFmtId="2" fontId="5" fillId="2" borderId="39" xfId="0" applyNumberFormat="1" applyFont="1" applyFill="1" applyBorder="1" applyAlignment="1" applyProtection="1">
      <alignment horizontal="center" vertical="center"/>
    </xf>
    <xf numFmtId="0" fontId="5" fillId="2" borderId="71" xfId="0" applyNumberFormat="1" applyFont="1" applyFill="1" applyBorder="1" applyAlignment="1" applyProtection="1">
      <alignment horizontal="center" vertical="center"/>
    </xf>
    <xf numFmtId="0" fontId="5" fillId="2" borderId="47" xfId="0" applyNumberFormat="1" applyFont="1" applyFill="1" applyBorder="1" applyAlignment="1" applyProtection="1">
      <alignment horizontal="center" vertical="center"/>
    </xf>
    <xf numFmtId="0" fontId="5" fillId="2" borderId="21" xfId="0" applyNumberFormat="1" applyFont="1" applyFill="1" applyBorder="1" applyAlignment="1" applyProtection="1">
      <alignment horizontal="left" vertical="center" wrapText="1"/>
    </xf>
    <xf numFmtId="0" fontId="5" fillId="2" borderId="21" xfId="0" applyNumberFormat="1" applyFont="1" applyFill="1" applyBorder="1" applyAlignment="1" applyProtection="1">
      <alignment horizontal="center" vertical="center"/>
    </xf>
    <xf numFmtId="2" fontId="5" fillId="2" borderId="21" xfId="0" applyNumberFormat="1" applyFont="1" applyFill="1" applyBorder="1" applyAlignment="1" applyProtection="1">
      <alignment horizontal="center" vertical="center"/>
    </xf>
    <xf numFmtId="0" fontId="5" fillId="2" borderId="48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7" fillId="2" borderId="41" xfId="0" applyNumberFormat="1" applyFont="1" applyFill="1" applyBorder="1" applyAlignment="1" applyProtection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49" fontId="5" fillId="2" borderId="42" xfId="0" applyNumberFormat="1" applyFont="1" applyFill="1" applyBorder="1" applyAlignment="1" applyProtection="1">
      <alignment horizontal="center" vertical="center"/>
    </xf>
    <xf numFmtId="0" fontId="5" fillId="2" borderId="42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left" vertical="center" wrapText="1"/>
    </xf>
    <xf numFmtId="2" fontId="5" fillId="2" borderId="29" xfId="0" applyNumberFormat="1" applyFont="1" applyFill="1" applyBorder="1" applyAlignment="1" applyProtection="1">
      <alignment horizontal="center" vertical="center"/>
    </xf>
    <xf numFmtId="49" fontId="5" fillId="2" borderId="41" xfId="0" applyNumberFormat="1" applyFont="1" applyFill="1" applyBorder="1" applyAlignment="1" applyProtection="1">
      <alignment horizontal="center" vertical="center"/>
    </xf>
    <xf numFmtId="2" fontId="5" fillId="2" borderId="2" xfId="0" applyNumberFormat="1" applyFont="1" applyFill="1" applyBorder="1" applyAlignment="1" applyProtection="1">
      <alignment horizontal="center" vertical="center"/>
    </xf>
    <xf numFmtId="0" fontId="5" fillId="2" borderId="62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2" borderId="73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 wrapText="1" shrinkToFi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27" xfId="0" applyNumberFormat="1" applyFont="1" applyFill="1" applyBorder="1" applyAlignment="1" applyProtection="1">
      <alignment horizontal="center" vertical="center" wrapText="1" shrinkToFit="1"/>
    </xf>
    <xf numFmtId="0" fontId="5" fillId="2" borderId="25" xfId="0" applyNumberFormat="1" applyFont="1" applyFill="1" applyBorder="1" applyAlignment="1" applyProtection="1">
      <alignment horizontal="center" vertical="center" wrapText="1" shrinkToFit="1"/>
    </xf>
    <xf numFmtId="0" fontId="0" fillId="0" borderId="0" xfId="0" applyNumberFormat="1" applyFill="1" applyBorder="1" applyAlignment="1" applyProtection="1">
      <alignment horizontal="left" vertical="top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53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 wrapText="1"/>
    </xf>
    <xf numFmtId="0" fontId="5" fillId="2" borderId="27" xfId="0" applyNumberFormat="1" applyFont="1" applyFill="1" applyBorder="1" applyAlignment="1" applyProtection="1">
      <alignment horizontal="center" vertical="center"/>
    </xf>
    <xf numFmtId="0" fontId="18" fillId="0" borderId="53" xfId="0" applyNumberFormat="1" applyFont="1" applyFill="1" applyBorder="1" applyAlignment="1" applyProtection="1">
      <alignment vertical="center" wrapText="1"/>
    </xf>
    <xf numFmtId="0" fontId="18" fillId="0" borderId="41" xfId="0" applyNumberFormat="1" applyFont="1" applyFill="1" applyBorder="1" applyAlignment="1" applyProtection="1">
      <alignment vertical="center" wrapText="1"/>
    </xf>
    <xf numFmtId="2" fontId="5" fillId="3" borderId="1" xfId="0" applyNumberFormat="1" applyFont="1" applyFill="1" applyBorder="1" applyAlignment="1" applyProtection="1">
      <alignment horizontal="center" vertical="center"/>
    </xf>
    <xf numFmtId="0" fontId="2" fillId="3" borderId="51" xfId="0" applyNumberFormat="1" applyFont="1" applyFill="1" applyBorder="1" applyAlignment="1" applyProtection="1">
      <alignment horizontal="center" vertical="center"/>
    </xf>
    <xf numFmtId="49" fontId="5" fillId="3" borderId="41" xfId="0" applyNumberFormat="1" applyFont="1" applyFill="1" applyBorder="1" applyAlignment="1" applyProtection="1">
      <alignment horizontal="center" vertical="center"/>
    </xf>
    <xf numFmtId="0" fontId="11" fillId="3" borderId="0" xfId="0" applyNumberFormat="1" applyFont="1" applyFill="1" applyBorder="1" applyAlignment="1" applyProtection="1">
      <alignment vertical="top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vertical="top"/>
    </xf>
    <xf numFmtId="2" fontId="5" fillId="3" borderId="3" xfId="0" applyNumberFormat="1" applyFont="1" applyFill="1" applyBorder="1" applyAlignment="1" applyProtection="1">
      <alignment horizontal="center" vertical="center"/>
    </xf>
    <xf numFmtId="0" fontId="5" fillId="3" borderId="11" xfId="0" applyNumberFormat="1" applyFont="1" applyFill="1" applyBorder="1" applyAlignment="1" applyProtection="1">
      <alignment horizontal="center" vertical="center"/>
    </xf>
    <xf numFmtId="49" fontId="5" fillId="4" borderId="42" xfId="0" applyNumberFormat="1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0" fontId="5" fillId="4" borderId="1" xfId="0" applyNumberFormat="1" applyFont="1" applyFill="1" applyBorder="1" applyAlignment="1" applyProtection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 wrapText="1" shrinkToFit="1"/>
    </xf>
    <xf numFmtId="0" fontId="5" fillId="4" borderId="11" xfId="0" applyNumberFormat="1" applyFont="1" applyFill="1" applyBorder="1" applyAlignment="1" applyProtection="1">
      <alignment horizontal="center" vertical="center"/>
    </xf>
    <xf numFmtId="0" fontId="2" fillId="4" borderId="51" xfId="0" applyNumberFormat="1" applyFont="1" applyFill="1" applyBorder="1" applyAlignment="1" applyProtection="1">
      <alignment horizontal="center" vertical="center"/>
    </xf>
    <xf numFmtId="49" fontId="5" fillId="4" borderId="41" xfId="0" applyNumberFormat="1" applyFont="1" applyFill="1" applyBorder="1" applyAlignment="1" applyProtection="1">
      <alignment horizontal="center" vertical="center"/>
    </xf>
    <xf numFmtId="0" fontId="11" fillId="4" borderId="7" xfId="0" applyNumberFormat="1" applyFont="1" applyFill="1" applyBorder="1" applyAlignment="1" applyProtection="1">
      <alignment vertical="top"/>
    </xf>
    <xf numFmtId="0" fontId="5" fillId="4" borderId="3" xfId="0" applyNumberFormat="1" applyFont="1" applyFill="1" applyBorder="1" applyAlignment="1" applyProtection="1">
      <alignment horizontal="center" vertical="center"/>
    </xf>
    <xf numFmtId="2" fontId="5" fillId="4" borderId="7" xfId="0" applyNumberFormat="1" applyFont="1" applyFill="1" applyBorder="1" applyAlignment="1" applyProtection="1">
      <alignment horizontal="center" vertical="center"/>
    </xf>
    <xf numFmtId="0" fontId="1" fillId="4" borderId="5" xfId="0" applyNumberFormat="1" applyFont="1" applyFill="1" applyBorder="1" applyAlignment="1" applyProtection="1">
      <alignment vertical="top"/>
    </xf>
    <xf numFmtId="2" fontId="5" fillId="4" borderId="3" xfId="0" applyNumberFormat="1" applyFont="1" applyFill="1" applyBorder="1" applyAlignment="1" applyProtection="1">
      <alignment horizontal="center" vertical="center"/>
    </xf>
    <xf numFmtId="0" fontId="5" fillId="4" borderId="42" xfId="0" applyNumberFormat="1" applyFont="1" applyFill="1" applyBorder="1" applyAlignment="1" applyProtection="1">
      <alignment horizontal="center" vertical="center"/>
    </xf>
    <xf numFmtId="0" fontId="5" fillId="4" borderId="7" xfId="0" applyNumberFormat="1" applyFont="1" applyFill="1" applyBorder="1" applyAlignment="1" applyProtection="1">
      <alignment horizontal="left" vertical="center" wrapText="1"/>
    </xf>
    <xf numFmtId="0" fontId="5" fillId="4" borderId="7" xfId="0" applyNumberFormat="1" applyFont="1" applyFill="1" applyBorder="1" applyAlignment="1" applyProtection="1">
      <alignment horizontal="center" vertical="center"/>
    </xf>
    <xf numFmtId="2" fontId="5" fillId="4" borderId="25" xfId="0" applyNumberFormat="1" applyFont="1" applyFill="1" applyBorder="1" applyAlignment="1" applyProtection="1">
      <alignment horizontal="center" vertical="center"/>
    </xf>
    <xf numFmtId="0" fontId="5" fillId="4" borderId="25" xfId="0" applyNumberFormat="1" applyFont="1" applyFill="1" applyBorder="1" applyAlignment="1" applyProtection="1">
      <alignment horizontal="center" vertical="center"/>
    </xf>
    <xf numFmtId="0" fontId="5" fillId="4" borderId="41" xfId="0" applyNumberFormat="1" applyFont="1" applyFill="1" applyBorder="1" applyAlignment="1" applyProtection="1">
      <alignment horizontal="center" vertical="center"/>
    </xf>
    <xf numFmtId="2" fontId="5" fillId="4" borderId="26" xfId="0" applyNumberFormat="1" applyFont="1" applyFill="1" applyBorder="1" applyAlignment="1" applyProtection="1">
      <alignment horizontal="center" vertical="center"/>
    </xf>
    <xf numFmtId="0" fontId="5" fillId="4" borderId="25" xfId="0" applyNumberFormat="1" applyFont="1" applyFill="1" applyBorder="1" applyAlignment="1" applyProtection="1">
      <alignment horizontal="center" vertical="center" wrapText="1"/>
    </xf>
    <xf numFmtId="49" fontId="5" fillId="4" borderId="4" xfId="0" applyNumberFormat="1" applyFont="1" applyFill="1" applyBorder="1" applyAlignment="1" applyProtection="1">
      <alignment horizontal="center" vertical="center" wrapText="1"/>
    </xf>
    <xf numFmtId="49" fontId="5" fillId="4" borderId="7" xfId="0" applyNumberFormat="1" applyFont="1" applyFill="1" applyBorder="1" applyAlignment="1" applyProtection="1">
      <alignment horizontal="center" vertical="center" wrapText="1"/>
    </xf>
    <xf numFmtId="0" fontId="5" fillId="5" borderId="5" xfId="0" applyNumberFormat="1" applyFont="1" applyFill="1" applyBorder="1" applyAlignment="1" applyProtection="1">
      <alignment horizontal="center" vertical="center" wrapText="1"/>
    </xf>
    <xf numFmtId="49" fontId="5" fillId="5" borderId="44" xfId="0" applyNumberFormat="1" applyFont="1" applyFill="1" applyBorder="1" applyAlignment="1" applyProtection="1">
      <alignment horizontal="center" vertical="center" wrapText="1"/>
    </xf>
    <xf numFmtId="0" fontId="2" fillId="5" borderId="51" xfId="0" applyNumberFormat="1" applyFont="1" applyFill="1" applyBorder="1" applyAlignment="1" applyProtection="1">
      <alignment horizontal="center" vertical="center"/>
    </xf>
    <xf numFmtId="0" fontId="5" fillId="5" borderId="1" xfId="0" applyNumberFormat="1" applyFont="1" applyFill="1" applyBorder="1" applyAlignment="1" applyProtection="1">
      <alignment horizontal="left" vertical="center" wrapText="1"/>
    </xf>
    <xf numFmtId="0" fontId="5" fillId="5" borderId="1" xfId="0" applyNumberFormat="1" applyFont="1" applyFill="1" applyBorder="1" applyAlignment="1" applyProtection="1">
      <alignment horizontal="center" vertical="center"/>
    </xf>
    <xf numFmtId="2" fontId="5" fillId="5" borderId="26" xfId="0" applyNumberFormat="1" applyFont="1" applyFill="1" applyBorder="1" applyAlignment="1" applyProtection="1">
      <alignment horizontal="center" vertical="center" wrapText="1"/>
    </xf>
    <xf numFmtId="0" fontId="5" fillId="5" borderId="26" xfId="0" applyNumberFormat="1" applyFont="1" applyFill="1" applyBorder="1" applyAlignment="1" applyProtection="1">
      <alignment horizontal="center" vertical="center" wrapText="1"/>
    </xf>
    <xf numFmtId="2" fontId="5" fillId="5" borderId="1" xfId="0" applyNumberFormat="1" applyFont="1" applyFill="1" applyBorder="1" applyAlignment="1" applyProtection="1">
      <alignment horizontal="center" vertical="center"/>
    </xf>
    <xf numFmtId="0" fontId="5" fillId="5" borderId="11" xfId="0" applyNumberFormat="1" applyFont="1" applyFill="1" applyBorder="1" applyAlignment="1" applyProtection="1">
      <alignment horizontal="center" vertical="center"/>
    </xf>
    <xf numFmtId="0" fontId="5" fillId="6" borderId="5" xfId="0" applyNumberFormat="1" applyFont="1" applyFill="1" applyBorder="1" applyAlignment="1" applyProtection="1">
      <alignment horizontal="center" vertical="center" wrapText="1"/>
    </xf>
    <xf numFmtId="0" fontId="2" fillId="6" borderId="51" xfId="0" applyNumberFormat="1" applyFont="1" applyFill="1" applyBorder="1" applyAlignment="1" applyProtection="1">
      <alignment horizontal="center" vertical="center"/>
    </xf>
    <xf numFmtId="0" fontId="5" fillId="6" borderId="51" xfId="0" applyNumberFormat="1" applyFont="1" applyFill="1" applyBorder="1" applyAlignment="1" applyProtection="1">
      <alignment horizontal="center" vertical="center"/>
    </xf>
    <xf numFmtId="49" fontId="5" fillId="6" borderId="42" xfId="0" applyNumberFormat="1" applyFont="1" applyFill="1" applyBorder="1" applyAlignment="1" applyProtection="1">
      <alignment horizontal="center" vertical="center"/>
    </xf>
    <xf numFmtId="0" fontId="5" fillId="6" borderId="1" xfId="0" applyNumberFormat="1" applyFont="1" applyFill="1" applyBorder="1" applyAlignment="1" applyProtection="1">
      <alignment horizontal="left" vertical="center" wrapText="1"/>
    </xf>
    <xf numFmtId="0" fontId="5" fillId="6" borderId="1" xfId="0" applyNumberFormat="1" applyFont="1" applyFill="1" applyBorder="1" applyAlignment="1" applyProtection="1">
      <alignment horizontal="center" vertical="center"/>
    </xf>
    <xf numFmtId="2" fontId="5" fillId="6" borderId="1" xfId="0" applyNumberFormat="1" applyFont="1" applyFill="1" applyBorder="1" applyAlignment="1" applyProtection="1">
      <alignment horizontal="center" vertical="center"/>
    </xf>
    <xf numFmtId="0" fontId="5" fillId="6" borderId="1" xfId="0" applyNumberFormat="1" applyFont="1" applyFill="1" applyBorder="1" applyAlignment="1" applyProtection="1">
      <alignment horizontal="center" vertical="center" wrapText="1" shrinkToFit="1"/>
    </xf>
    <xf numFmtId="0" fontId="5" fillId="6" borderId="11" xfId="0" applyNumberFormat="1" applyFont="1" applyFill="1" applyBorder="1" applyAlignment="1" applyProtection="1">
      <alignment horizontal="center" vertical="center"/>
    </xf>
    <xf numFmtId="49" fontId="5" fillId="3" borderId="42" xfId="0" applyNumberFormat="1" applyFont="1" applyFill="1" applyBorder="1" applyAlignment="1" applyProtection="1">
      <alignment horizontal="center" vertical="center"/>
    </xf>
    <xf numFmtId="0" fontId="5" fillId="3" borderId="7" xfId="0" applyNumberFormat="1" applyFont="1" applyFill="1" applyBorder="1" applyAlignment="1" applyProtection="1">
      <alignment horizontal="left" vertical="center" wrapText="1"/>
    </xf>
    <xf numFmtId="0" fontId="5" fillId="3" borderId="7" xfId="0" applyNumberFormat="1" applyFont="1" applyFill="1" applyBorder="1" applyAlignment="1" applyProtection="1">
      <alignment horizontal="center" vertical="center"/>
    </xf>
    <xf numFmtId="2" fontId="5" fillId="3" borderId="7" xfId="0" applyNumberFormat="1" applyFont="1" applyFill="1" applyBorder="1" applyAlignment="1" applyProtection="1">
      <alignment horizontal="center" vertical="center"/>
    </xf>
    <xf numFmtId="0" fontId="5" fillId="3" borderId="53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2" fontId="5" fillId="3" borderId="26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49" fontId="5" fillId="3" borderId="7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top"/>
    </xf>
    <xf numFmtId="0" fontId="2" fillId="6" borderId="50" xfId="0" applyNumberFormat="1" applyFont="1" applyFill="1" applyBorder="1" applyAlignment="1" applyProtection="1">
      <alignment horizontal="center" vertical="center"/>
    </xf>
    <xf numFmtId="0" fontId="5" fillId="6" borderId="3" xfId="0" applyNumberFormat="1" applyFont="1" applyFill="1" applyBorder="1" applyAlignment="1" applyProtection="1">
      <alignment horizontal="center" vertical="center"/>
    </xf>
    <xf numFmtId="2" fontId="5" fillId="6" borderId="7" xfId="0" applyNumberFormat="1" applyFont="1" applyFill="1" applyBorder="1" applyAlignment="1" applyProtection="1">
      <alignment horizontal="center" vertical="center"/>
    </xf>
    <xf numFmtId="0" fontId="5" fillId="6" borderId="42" xfId="0" applyNumberFormat="1" applyFont="1" applyFill="1" applyBorder="1" applyAlignment="1" applyProtection="1">
      <alignment horizontal="center" vertical="center"/>
    </xf>
    <xf numFmtId="0" fontId="5" fillId="6" borderId="7" xfId="0" applyNumberFormat="1" applyFont="1" applyFill="1" applyBorder="1" applyAlignment="1" applyProtection="1">
      <alignment horizontal="left" vertical="center" wrapText="1"/>
    </xf>
    <xf numFmtId="0" fontId="5" fillId="6" borderId="7" xfId="0" applyNumberFormat="1" applyFont="1" applyFill="1" applyBorder="1" applyAlignment="1" applyProtection="1">
      <alignment horizontal="center" vertical="center"/>
    </xf>
    <xf numFmtId="0" fontId="5" fillId="6" borderId="25" xfId="0" applyNumberFormat="1" applyFont="1" applyFill="1" applyBorder="1" applyAlignment="1" applyProtection="1">
      <alignment horizontal="center" vertical="center"/>
    </xf>
    <xf numFmtId="0" fontId="5" fillId="6" borderId="25" xfId="0" applyNumberFormat="1" applyFont="1" applyFill="1" applyBorder="1" applyAlignment="1" applyProtection="1">
      <alignment horizontal="center" vertical="center" wrapText="1"/>
    </xf>
    <xf numFmtId="0" fontId="5" fillId="6" borderId="3" xfId="0" applyNumberFormat="1" applyFont="1" applyFill="1" applyBorder="1" applyAlignment="1" applyProtection="1">
      <alignment horizontal="left" vertical="center" wrapText="1"/>
    </xf>
    <xf numFmtId="0" fontId="5" fillId="6" borderId="41" xfId="0" applyNumberFormat="1" applyFont="1" applyFill="1" applyBorder="1" applyAlignment="1" applyProtection="1">
      <alignment horizontal="center" vertical="center"/>
    </xf>
    <xf numFmtId="2" fontId="5" fillId="6" borderId="27" xfId="0" applyNumberFormat="1" applyFont="1" applyFill="1" applyBorder="1" applyAlignment="1" applyProtection="1">
      <alignment horizontal="center" vertical="center"/>
    </xf>
    <xf numFmtId="0" fontId="5" fillId="6" borderId="2" xfId="0" applyNumberFormat="1" applyFont="1" applyFill="1" applyBorder="1" applyAlignment="1" applyProtection="1">
      <alignment horizontal="left" vertical="center" wrapText="1"/>
    </xf>
    <xf numFmtId="2" fontId="5" fillId="6" borderId="2" xfId="0" applyNumberFormat="1" applyFont="1" applyFill="1" applyBorder="1" applyAlignment="1" applyProtection="1">
      <alignment horizontal="center" vertical="center"/>
    </xf>
    <xf numFmtId="2" fontId="5" fillId="6" borderId="26" xfId="0" applyNumberFormat="1" applyFont="1" applyFill="1" applyBorder="1" applyAlignment="1" applyProtection="1">
      <alignment horizontal="center" vertical="center"/>
    </xf>
    <xf numFmtId="0" fontId="5" fillId="6" borderId="2" xfId="0" applyNumberFormat="1" applyFont="1" applyFill="1" applyBorder="1" applyAlignment="1" applyProtection="1">
      <alignment horizontal="center" vertical="center"/>
    </xf>
    <xf numFmtId="0" fontId="5" fillId="6" borderId="7" xfId="0" applyNumberFormat="1" applyFont="1" applyFill="1" applyBorder="1" applyAlignment="1" applyProtection="1">
      <alignment horizontal="center" vertical="center" wrapText="1" shrinkToFit="1"/>
    </xf>
    <xf numFmtId="0" fontId="2" fillId="6" borderId="52" xfId="0" applyNumberFormat="1" applyFont="1" applyFill="1" applyBorder="1" applyAlignment="1" applyProtection="1">
      <alignment horizontal="center" vertical="center"/>
    </xf>
    <xf numFmtId="0" fontId="5" fillId="6" borderId="75" xfId="0" applyNumberFormat="1" applyFont="1" applyFill="1" applyBorder="1" applyAlignment="1" applyProtection="1">
      <alignment horizontal="center" vertical="center"/>
    </xf>
    <xf numFmtId="0" fontId="5" fillId="6" borderId="27" xfId="0" applyNumberFormat="1" applyFont="1" applyFill="1" applyBorder="1" applyAlignment="1" applyProtection="1">
      <alignment horizontal="center" vertical="center"/>
    </xf>
    <xf numFmtId="0" fontId="5" fillId="6" borderId="26" xfId="0" applyNumberFormat="1" applyFont="1" applyFill="1" applyBorder="1" applyAlignment="1" applyProtection="1">
      <alignment horizontal="center" vertical="center" wrapText="1"/>
    </xf>
    <xf numFmtId="49" fontId="5" fillId="6" borderId="6" xfId="0" applyNumberFormat="1" applyFont="1" applyFill="1" applyBorder="1" applyAlignment="1" applyProtection="1">
      <alignment horizontal="center" vertical="center" wrapText="1"/>
    </xf>
    <xf numFmtId="49" fontId="5" fillId="6" borderId="5" xfId="0" applyNumberFormat="1" applyFont="1" applyFill="1" applyBorder="1" applyAlignment="1" applyProtection="1">
      <alignment horizontal="center" vertical="center" wrapText="1"/>
    </xf>
    <xf numFmtId="49" fontId="5" fillId="6" borderId="44" xfId="0" applyNumberFormat="1" applyFont="1" applyFill="1" applyBorder="1" applyAlignment="1" applyProtection="1">
      <alignment horizontal="center" vertical="center" wrapText="1"/>
    </xf>
    <xf numFmtId="2" fontId="5" fillId="6" borderId="26" xfId="0" applyNumberFormat="1" applyFont="1" applyFill="1" applyBorder="1" applyAlignment="1" applyProtection="1">
      <alignment horizontal="center" vertical="center" wrapText="1"/>
    </xf>
    <xf numFmtId="49" fontId="5" fillId="6" borderId="7" xfId="0" applyNumberFormat="1" applyFont="1" applyFill="1" applyBorder="1" applyAlignment="1" applyProtection="1">
      <alignment horizontal="center" vertical="center" wrapText="1"/>
    </xf>
    <xf numFmtId="0" fontId="5" fillId="6" borderId="1" xfId="0" applyNumberFormat="1" applyFont="1" applyFill="1" applyBorder="1" applyAlignment="1" applyProtection="1">
      <alignment horizontal="center" vertical="center" wrapText="1"/>
    </xf>
    <xf numFmtId="0" fontId="5" fillId="6" borderId="62" xfId="0" applyNumberFormat="1" applyFont="1" applyFill="1" applyBorder="1" applyAlignment="1" applyProtection="1">
      <alignment horizontal="center" vertical="center"/>
    </xf>
    <xf numFmtId="0" fontId="5" fillId="6" borderId="7" xfId="0" applyNumberFormat="1" applyFont="1" applyFill="1" applyBorder="1" applyAlignment="1" applyProtection="1">
      <alignment horizontal="center" vertical="center" wrapText="1"/>
    </xf>
    <xf numFmtId="2" fontId="19" fillId="6" borderId="7" xfId="0" applyNumberFormat="1" applyFont="1" applyFill="1" applyBorder="1" applyAlignment="1" applyProtection="1">
      <alignment horizontal="center" vertical="center"/>
    </xf>
    <xf numFmtId="49" fontId="19" fillId="6" borderId="5" xfId="0" applyNumberFormat="1" applyFont="1" applyFill="1" applyBorder="1" applyAlignment="1" applyProtection="1">
      <alignment horizontal="center" vertical="center" wrapText="1"/>
    </xf>
    <xf numFmtId="0" fontId="19" fillId="6" borderId="7" xfId="0" applyNumberFormat="1" applyFont="1" applyFill="1" applyBorder="1" applyAlignment="1" applyProtection="1">
      <alignment horizontal="left" vertical="center" wrapText="1"/>
    </xf>
    <xf numFmtId="0" fontId="19" fillId="6" borderId="1" xfId="0" applyNumberFormat="1" applyFont="1" applyFill="1" applyBorder="1" applyAlignment="1" applyProtection="1">
      <alignment horizontal="center" vertical="center"/>
    </xf>
    <xf numFmtId="2" fontId="19" fillId="6" borderId="26" xfId="0" applyNumberFormat="1" applyFont="1" applyFill="1" applyBorder="1" applyAlignment="1" applyProtection="1">
      <alignment horizontal="center" vertical="center"/>
    </xf>
    <xf numFmtId="0" fontId="19" fillId="6" borderId="25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left" vertical="center" wrapText="1"/>
    </xf>
    <xf numFmtId="2" fontId="19" fillId="0" borderId="49" xfId="0" applyNumberFormat="1" applyFont="1" applyFill="1" applyBorder="1" applyAlignment="1" applyProtection="1">
      <alignment horizontal="center" vertical="center"/>
    </xf>
    <xf numFmtId="0" fontId="19" fillId="0" borderId="61" xfId="0" applyNumberFormat="1" applyFont="1" applyFill="1" applyBorder="1" applyAlignment="1" applyProtection="1">
      <alignment horizontal="center" vertical="center"/>
    </xf>
    <xf numFmtId="0" fontId="5" fillId="6" borderId="2" xfId="0" applyNumberFormat="1" applyFont="1" applyFill="1" applyBorder="1" applyAlignment="1" applyProtection="1">
      <alignment horizontal="center" vertical="center" wrapText="1"/>
    </xf>
    <xf numFmtId="0" fontId="5" fillId="6" borderId="4" xfId="0" applyNumberFormat="1" applyFont="1" applyFill="1" applyBorder="1" applyAlignment="1" applyProtection="1">
      <alignment horizontal="center" vertical="center" wrapText="1"/>
    </xf>
    <xf numFmtId="49" fontId="19" fillId="6" borderId="6" xfId="0" applyNumberFormat="1" applyFont="1" applyFill="1" applyBorder="1" applyAlignment="1" applyProtection="1">
      <alignment horizontal="center" vertical="center"/>
    </xf>
    <xf numFmtId="0" fontId="19" fillId="6" borderId="2" xfId="0" applyNumberFormat="1" applyFont="1" applyFill="1" applyBorder="1" applyAlignment="1" applyProtection="1">
      <alignment horizontal="left" vertical="center" wrapText="1"/>
    </xf>
    <xf numFmtId="0" fontId="19" fillId="6" borderId="2" xfId="0" applyNumberFormat="1" applyFont="1" applyFill="1" applyBorder="1" applyAlignment="1" applyProtection="1">
      <alignment horizontal="center" vertical="center"/>
    </xf>
    <xf numFmtId="2" fontId="19" fillId="6" borderId="39" xfId="0" applyNumberFormat="1" applyFont="1" applyFill="1" applyBorder="1" applyAlignment="1" applyProtection="1">
      <alignment horizontal="center" vertical="center"/>
    </xf>
    <xf numFmtId="0" fontId="19" fillId="6" borderId="27" xfId="0" applyNumberFormat="1" applyFont="1" applyFill="1" applyBorder="1" applyAlignment="1" applyProtection="1">
      <alignment horizontal="center" vertical="center" wrapText="1"/>
    </xf>
    <xf numFmtId="2" fontId="19" fillId="6" borderId="3" xfId="0" applyNumberFormat="1" applyFont="1" applyFill="1" applyBorder="1" applyAlignment="1" applyProtection="1">
      <alignment horizontal="center" vertical="center"/>
    </xf>
    <xf numFmtId="49" fontId="18" fillId="6" borderId="26" xfId="0" applyNumberFormat="1" applyFont="1" applyFill="1" applyBorder="1" applyAlignment="1" applyProtection="1">
      <alignment horizontal="right" vertical="center" wrapText="1"/>
    </xf>
    <xf numFmtId="49" fontId="19" fillId="6" borderId="7" xfId="0" applyNumberFormat="1" applyFont="1" applyFill="1" applyBorder="1" applyAlignment="1" applyProtection="1">
      <alignment horizontal="left" vertical="center" wrapText="1"/>
    </xf>
    <xf numFmtId="49" fontId="19" fillId="6" borderId="7" xfId="0" applyNumberFormat="1" applyFont="1" applyFill="1" applyBorder="1" applyAlignment="1" applyProtection="1">
      <alignment horizontal="center" vertical="center" wrapText="1"/>
    </xf>
    <xf numFmtId="0" fontId="5" fillId="6" borderId="16" xfId="0" applyNumberFormat="1" applyFont="1" applyFill="1" applyBorder="1" applyAlignment="1" applyProtection="1">
      <alignment horizontal="center" vertical="center"/>
    </xf>
    <xf numFmtId="0" fontId="11" fillId="6" borderId="1" xfId="0" applyNumberFormat="1" applyFont="1" applyFill="1" applyBorder="1" applyAlignment="1" applyProtection="1">
      <alignment vertical="top"/>
    </xf>
    <xf numFmtId="0" fontId="5" fillId="6" borderId="1" xfId="0" applyNumberFormat="1" applyFont="1" applyFill="1" applyBorder="1" applyAlignment="1" applyProtection="1">
      <alignment horizontal="center" vertical="top" wrapText="1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7" fillId="0" borderId="19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vertical="top"/>
    </xf>
    <xf numFmtId="0" fontId="5" fillId="2" borderId="16" xfId="0" applyNumberFormat="1" applyFont="1" applyFill="1" applyBorder="1" applyAlignment="1" applyProtection="1">
      <alignment horizontal="center" vertical="center"/>
    </xf>
    <xf numFmtId="0" fontId="19" fillId="2" borderId="7" xfId="0" applyNumberFormat="1" applyFont="1" applyFill="1" applyBorder="1" applyAlignment="1" applyProtection="1">
      <alignment horizontal="center" vertical="center"/>
    </xf>
    <xf numFmtId="49" fontId="19" fillId="2" borderId="7" xfId="0" applyNumberFormat="1" applyFont="1" applyFill="1" applyBorder="1" applyAlignment="1" applyProtection="1">
      <alignment horizontal="center" vertical="center" wrapText="1"/>
    </xf>
    <xf numFmtId="0" fontId="5" fillId="2" borderId="49" xfId="0" applyNumberFormat="1" applyFont="1" applyFill="1" applyBorder="1" applyAlignment="1" applyProtection="1">
      <alignment horizontal="left" vertical="center" wrapText="1"/>
    </xf>
    <xf numFmtId="0" fontId="5" fillId="2" borderId="49" xfId="0" applyNumberFormat="1" applyFont="1" applyFill="1" applyBorder="1" applyAlignment="1" applyProtection="1">
      <alignment horizontal="center" vertical="center" wrapText="1"/>
    </xf>
    <xf numFmtId="0" fontId="5" fillId="2" borderId="37" xfId="0" applyNumberFormat="1" applyFont="1" applyFill="1" applyBorder="1" applyAlignment="1" applyProtection="1">
      <alignment horizontal="left" vertical="center" wrapText="1"/>
    </xf>
    <xf numFmtId="0" fontId="5" fillId="2" borderId="37" xfId="0" applyNumberFormat="1" applyFont="1" applyFill="1" applyBorder="1" applyAlignment="1" applyProtection="1">
      <alignment horizontal="center" vertical="center" wrapText="1"/>
    </xf>
    <xf numFmtId="0" fontId="19" fillId="2" borderId="15" xfId="0" applyNumberFormat="1" applyFont="1" applyFill="1" applyBorder="1" applyAlignment="1" applyProtection="1">
      <alignment horizontal="center" vertical="center"/>
    </xf>
    <xf numFmtId="0" fontId="19" fillId="2" borderId="7" xfId="0" applyNumberFormat="1" applyFont="1" applyFill="1" applyBorder="1" applyAlignment="1" applyProtection="1">
      <alignment horizontal="left" vertical="center" wrapText="1"/>
    </xf>
    <xf numFmtId="0" fontId="19" fillId="2" borderId="61" xfId="0" applyNumberFormat="1" applyFont="1" applyFill="1" applyBorder="1" applyAlignment="1" applyProtection="1">
      <alignment horizontal="center" vertical="center"/>
    </xf>
    <xf numFmtId="49" fontId="18" fillId="2" borderId="7" xfId="0" applyNumberFormat="1" applyFont="1" applyFill="1" applyBorder="1" applyAlignment="1" applyProtection="1">
      <alignment vertical="center" wrapText="1"/>
    </xf>
    <xf numFmtId="0" fontId="19" fillId="2" borderId="50" xfId="0" applyNumberFormat="1" applyFont="1" applyFill="1" applyBorder="1" applyAlignment="1" applyProtection="1">
      <alignment horizontal="center" vertical="center"/>
    </xf>
    <xf numFmtId="0" fontId="19" fillId="0" borderId="65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8" fillId="0" borderId="18" xfId="0" applyNumberFormat="1" applyFont="1" applyFill="1" applyBorder="1" applyAlignment="1" applyProtection="1">
      <alignment horizontal="center" vertical="center"/>
    </xf>
    <xf numFmtId="0" fontId="18" fillId="0" borderId="15" xfId="0" applyNumberFormat="1" applyFont="1" applyFill="1" applyBorder="1" applyAlignment="1" applyProtection="1">
      <alignment horizontal="center" vertical="center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5" fillId="2" borderId="37" xfId="0" applyNumberFormat="1" applyFont="1" applyFill="1" applyBorder="1" applyAlignment="1" applyProtection="1">
      <alignment horizontal="center" vertical="center" wrapText="1" shrinkToFit="1"/>
    </xf>
    <xf numFmtId="0" fontId="11" fillId="2" borderId="3" xfId="0" applyNumberFormat="1" applyFont="1" applyFill="1" applyBorder="1" applyAlignment="1" applyProtection="1">
      <alignment vertical="top" wrapText="1"/>
    </xf>
    <xf numFmtId="0" fontId="5" fillId="2" borderId="25" xfId="0" applyNumberFormat="1" applyFont="1" applyFill="1" applyBorder="1" applyAlignment="1" applyProtection="1">
      <alignment horizontal="center" vertical="top"/>
    </xf>
    <xf numFmtId="0" fontId="19" fillId="2" borderId="25" xfId="0" applyNumberFormat="1" applyFont="1" applyFill="1" applyBorder="1" applyAlignment="1" applyProtection="1">
      <alignment horizontal="left" vertical="center" wrapText="1"/>
    </xf>
    <xf numFmtId="2" fontId="19" fillId="2" borderId="49" xfId="0" applyNumberFormat="1" applyFont="1" applyFill="1" applyBorder="1" applyAlignment="1" applyProtection="1">
      <alignment horizontal="center" vertical="center"/>
    </xf>
    <xf numFmtId="0" fontId="19" fillId="2" borderId="25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top"/>
    </xf>
    <xf numFmtId="0" fontId="5" fillId="0" borderId="34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5" fillId="0" borderId="11" xfId="0" applyNumberFormat="1" applyFont="1" applyFill="1" applyBorder="1" applyAlignment="1" applyProtection="1">
      <alignment horizontal="center" vertical="top"/>
    </xf>
    <xf numFmtId="0" fontId="5" fillId="0" borderId="24" xfId="0" applyNumberFormat="1" applyFont="1" applyFill="1" applyBorder="1" applyAlignment="1" applyProtection="1">
      <alignment horizontal="center" vertical="top"/>
    </xf>
    <xf numFmtId="0" fontId="5" fillId="0" borderId="36" xfId="0" applyNumberFormat="1" applyFont="1" applyFill="1" applyBorder="1" applyAlignment="1" applyProtection="1">
      <alignment horizontal="center" vertical="top"/>
    </xf>
    <xf numFmtId="0" fontId="5" fillId="0" borderId="28" xfId="0" applyNumberFormat="1" applyFont="1" applyFill="1" applyBorder="1" applyAlignment="1" applyProtection="1">
      <alignment horizontal="center" vertical="top"/>
    </xf>
    <xf numFmtId="0" fontId="5" fillId="0" borderId="35" xfId="0" applyNumberFormat="1" applyFont="1" applyFill="1" applyBorder="1" applyAlignment="1" applyProtection="1">
      <alignment horizontal="center" vertical="top"/>
    </xf>
    <xf numFmtId="0" fontId="5" fillId="0" borderId="27" xfId="0" applyNumberFormat="1" applyFont="1" applyFill="1" applyBorder="1" applyAlignment="1" applyProtection="1">
      <alignment horizontal="center" vertical="top"/>
    </xf>
    <xf numFmtId="0" fontId="5" fillId="0" borderId="38" xfId="0" applyNumberFormat="1" applyFont="1" applyFill="1" applyBorder="1" applyAlignment="1" applyProtection="1">
      <alignment horizontal="center" vertical="top"/>
    </xf>
    <xf numFmtId="0" fontId="7" fillId="0" borderId="40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44" xfId="0" applyNumberFormat="1" applyFont="1" applyFill="1" applyBorder="1" applyAlignment="1" applyProtection="1">
      <alignment horizontal="center" vertical="center"/>
    </xf>
    <xf numFmtId="0" fontId="7" fillId="0" borderId="45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top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7" fillId="0" borderId="17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horizontal="center" vertical="center"/>
    </xf>
    <xf numFmtId="0" fontId="7" fillId="0" borderId="3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31" xfId="0" applyNumberFormat="1" applyFont="1" applyFill="1" applyBorder="1" applyAlignment="1" applyProtection="1">
      <alignment horizontal="center" vertical="center" wrapText="1"/>
    </xf>
    <xf numFmtId="0" fontId="7" fillId="0" borderId="32" xfId="0" applyNumberFormat="1" applyFont="1" applyFill="1" applyBorder="1" applyAlignment="1" applyProtection="1">
      <alignment horizontal="center" vertical="center" wrapText="1"/>
    </xf>
    <xf numFmtId="0" fontId="7" fillId="0" borderId="33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5" fillId="0" borderId="25" xfId="0" applyNumberFormat="1" applyFont="1" applyFill="1" applyBorder="1" applyAlignment="1" applyProtection="1">
      <alignment horizontal="center" vertical="top" wrapText="1"/>
    </xf>
    <xf numFmtId="0" fontId="5" fillId="0" borderId="34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7" fillId="0" borderId="20" xfId="0" applyNumberFormat="1" applyFont="1" applyFill="1" applyBorder="1" applyAlignment="1" applyProtection="1">
      <alignment horizontal="center" vertical="center"/>
    </xf>
    <xf numFmtId="16" fontId="5" fillId="0" borderId="24" xfId="0" applyNumberFormat="1" applyFont="1" applyFill="1" applyBorder="1" applyAlignment="1" applyProtection="1">
      <alignment horizontal="center" vertical="top"/>
    </xf>
    <xf numFmtId="16" fontId="5" fillId="0" borderId="36" xfId="0" applyNumberFormat="1" applyFont="1" applyFill="1" applyBorder="1" applyAlignment="1" applyProtection="1">
      <alignment horizontal="center" vertical="top"/>
    </xf>
    <xf numFmtId="16" fontId="5" fillId="0" borderId="25" xfId="0" applyNumberFormat="1" applyFont="1" applyFill="1" applyBorder="1" applyAlignment="1" applyProtection="1">
      <alignment horizontal="center" vertical="top"/>
    </xf>
    <xf numFmtId="16" fontId="5" fillId="0" borderId="34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5" fillId="0" borderId="21" xfId="0" applyNumberFormat="1" applyFont="1" applyFill="1" applyBorder="1" applyAlignment="1" applyProtection="1">
      <alignment horizontal="center" vertical="top"/>
    </xf>
    <xf numFmtId="0" fontId="5" fillId="0" borderId="48" xfId="0" applyNumberFormat="1" applyFont="1" applyFill="1" applyBorder="1" applyAlignment="1" applyProtection="1">
      <alignment horizontal="center" vertical="top"/>
    </xf>
    <xf numFmtId="0" fontId="8" fillId="0" borderId="44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/>
    </xf>
    <xf numFmtId="0" fontId="5" fillId="0" borderId="34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27" xfId="0" applyNumberFormat="1" applyFont="1" applyFill="1" applyBorder="1" applyAlignment="1" applyProtection="1">
      <alignment horizontal="center" vertical="center"/>
    </xf>
    <xf numFmtId="0" fontId="5" fillId="0" borderId="38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 wrapText="1"/>
    </xf>
    <xf numFmtId="0" fontId="5" fillId="0" borderId="34" xfId="0" applyNumberFormat="1" applyFont="1" applyFill="1" applyBorder="1" applyAlignment="1" applyProtection="1">
      <alignment horizontal="center" vertical="center" wrapText="1"/>
    </xf>
    <xf numFmtId="0" fontId="5" fillId="0" borderId="28" xfId="0" applyNumberFormat="1" applyFont="1" applyFill="1" applyBorder="1" applyAlignment="1" applyProtection="1">
      <alignment horizontal="center" vertical="center"/>
    </xf>
    <xf numFmtId="0" fontId="5" fillId="0" borderId="35" xfId="0" applyNumberFormat="1" applyFont="1" applyFill="1" applyBorder="1" applyAlignment="1" applyProtection="1">
      <alignment horizontal="center" vertical="center"/>
    </xf>
    <xf numFmtId="0" fontId="5" fillId="0" borderId="24" xfId="0" applyNumberFormat="1" applyFont="1" applyFill="1" applyBorder="1" applyAlignment="1" applyProtection="1">
      <alignment horizontal="center" vertical="center"/>
    </xf>
    <xf numFmtId="0" fontId="5" fillId="0" borderId="36" xfId="0" applyNumberFormat="1" applyFont="1" applyFill="1" applyBorder="1" applyAlignment="1" applyProtection="1">
      <alignment horizontal="center" vertical="center"/>
    </xf>
    <xf numFmtId="0" fontId="14" fillId="0" borderId="24" xfId="0" applyNumberFormat="1" applyFont="1" applyFill="1" applyBorder="1" applyAlignment="1" applyProtection="1">
      <alignment horizontal="left" vertical="top" wrapText="1"/>
    </xf>
    <xf numFmtId="0" fontId="14" fillId="0" borderId="29" xfId="0" applyNumberFormat="1" applyFont="1" applyFill="1" applyBorder="1" applyAlignment="1" applyProtection="1">
      <alignment horizontal="left" vertical="top" wrapText="1"/>
    </xf>
    <xf numFmtId="0" fontId="14" fillId="0" borderId="22" xfId="0" applyNumberFormat="1" applyFont="1" applyFill="1" applyBorder="1" applyAlignment="1" applyProtection="1">
      <alignment horizontal="left" vertical="top" wrapText="1"/>
    </xf>
    <xf numFmtId="0" fontId="16" fillId="0" borderId="7" xfId="0" applyNumberFormat="1" applyFont="1" applyFill="1" applyBorder="1" applyAlignment="1" applyProtection="1">
      <alignment horizontal="left" vertical="top"/>
    </xf>
    <xf numFmtId="0" fontId="14" fillId="0" borderId="61" xfId="0" applyNumberFormat="1" applyFont="1" applyFill="1" applyBorder="1" applyAlignment="1" applyProtection="1">
      <alignment horizontal="left" vertical="top" wrapText="1"/>
    </xf>
    <xf numFmtId="0" fontId="14" fillId="0" borderId="36" xfId="0" applyNumberFormat="1" applyFont="1" applyFill="1" applyBorder="1" applyAlignment="1" applyProtection="1">
      <alignment horizontal="left" vertical="top" wrapText="1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5" fillId="0" borderId="58" xfId="0" applyNumberFormat="1" applyFont="1" applyFill="1" applyBorder="1" applyAlignment="1" applyProtection="1">
      <alignment horizontal="center" vertical="top"/>
    </xf>
    <xf numFmtId="0" fontId="5" fillId="0" borderId="14" xfId="0" applyNumberFormat="1" applyFont="1" applyFill="1" applyBorder="1" applyAlignment="1" applyProtection="1">
      <alignment horizontal="center" vertical="top"/>
    </xf>
    <xf numFmtId="2" fontId="1" fillId="0" borderId="30" xfId="0" applyNumberFormat="1" applyFont="1" applyFill="1" applyBorder="1" applyAlignment="1" applyProtection="1">
      <alignment horizontal="center" vertical="top"/>
    </xf>
    <xf numFmtId="2" fontId="1" fillId="0" borderId="46" xfId="0" applyNumberFormat="1" applyFont="1" applyFill="1" applyBorder="1" applyAlignment="1" applyProtection="1">
      <alignment horizontal="center" vertical="top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16" fontId="5" fillId="0" borderId="24" xfId="0" applyNumberFormat="1" applyFont="1" applyFill="1" applyBorder="1" applyAlignment="1" applyProtection="1">
      <alignment horizontal="center" vertical="center"/>
    </xf>
    <xf numFmtId="16" fontId="5" fillId="0" borderId="36" xfId="0" applyNumberFormat="1" applyFont="1" applyFill="1" applyBorder="1" applyAlignment="1" applyProtection="1">
      <alignment horizontal="center" vertical="center"/>
    </xf>
    <xf numFmtId="0" fontId="7" fillId="0" borderId="46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55" xfId="0" applyNumberFormat="1" applyFont="1" applyFill="1" applyBorder="1" applyAlignment="1" applyProtection="1">
      <alignment horizontal="center" vertical="center"/>
    </xf>
    <xf numFmtId="0" fontId="7" fillId="0" borderId="37" xfId="0" applyNumberFormat="1" applyFont="1" applyFill="1" applyBorder="1" applyAlignment="1" applyProtection="1">
      <alignment horizontal="center" vertical="center"/>
    </xf>
    <xf numFmtId="0" fontId="7" fillId="0" borderId="49" xfId="0" applyNumberFormat="1" applyFont="1" applyFill="1" applyBorder="1" applyAlignment="1" applyProtection="1">
      <alignment horizontal="center" vertical="center"/>
    </xf>
    <xf numFmtId="0" fontId="7" fillId="0" borderId="56" xfId="0" applyNumberFormat="1" applyFont="1" applyFill="1" applyBorder="1" applyAlignment="1" applyProtection="1">
      <alignment horizontal="center" vertical="center"/>
    </xf>
    <xf numFmtId="16" fontId="5" fillId="0" borderId="25" xfId="0" applyNumberFormat="1" applyFont="1" applyFill="1" applyBorder="1" applyAlignment="1" applyProtection="1">
      <alignment horizontal="center" vertical="center"/>
    </xf>
    <xf numFmtId="16" fontId="5" fillId="0" borderId="34" xfId="0" applyNumberFormat="1" applyFont="1" applyFill="1" applyBorder="1" applyAlignment="1" applyProtection="1">
      <alignment horizontal="center" vertical="center"/>
    </xf>
    <xf numFmtId="0" fontId="14" fillId="0" borderId="18" xfId="0" applyNumberFormat="1" applyFont="1" applyFill="1" applyBorder="1" applyAlignment="1" applyProtection="1">
      <alignment horizontal="left" vertical="top" wrapText="1"/>
    </xf>
    <xf numFmtId="0" fontId="14" fillId="0" borderId="19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55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32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/>
    </xf>
    <xf numFmtId="0" fontId="5" fillId="0" borderId="29" xfId="0" applyNumberFormat="1" applyFont="1" applyFill="1" applyBorder="1" applyAlignment="1" applyProtection="1">
      <alignment horizontal="center" vertical="top"/>
    </xf>
    <xf numFmtId="0" fontId="5" fillId="0" borderId="49" xfId="0" applyNumberFormat="1" applyFont="1" applyFill="1" applyBorder="1" applyAlignment="1" applyProtection="1">
      <alignment horizontal="center" vertical="top"/>
    </xf>
    <xf numFmtId="0" fontId="5" fillId="0" borderId="49" xfId="0" applyNumberFormat="1" applyFont="1" applyFill="1" applyBorder="1" applyAlignment="1" applyProtection="1">
      <alignment horizontal="center" vertical="center"/>
    </xf>
    <xf numFmtId="0" fontId="5" fillId="0" borderId="55" xfId="0" applyNumberFormat="1" applyFont="1" applyFill="1" applyBorder="1" applyAlignment="1" applyProtection="1">
      <alignment horizontal="center" vertical="top"/>
    </xf>
    <xf numFmtId="0" fontId="5" fillId="0" borderId="29" xfId="0" applyNumberFormat="1" applyFont="1" applyFill="1" applyBorder="1" applyAlignment="1" applyProtection="1">
      <alignment horizontal="center" vertical="center"/>
    </xf>
    <xf numFmtId="0" fontId="5" fillId="0" borderId="56" xfId="0" applyNumberFormat="1" applyFont="1" applyFill="1" applyBorder="1" applyAlignment="1" applyProtection="1">
      <alignment horizontal="center" vertical="center"/>
    </xf>
    <xf numFmtId="0" fontId="7" fillId="0" borderId="46" xfId="0" applyNumberFormat="1" applyFont="1" applyFill="1" applyBorder="1" applyAlignment="1" applyProtection="1">
      <alignment horizontal="center" vertical="center" wrapText="1"/>
    </xf>
    <xf numFmtId="0" fontId="7" fillId="0" borderId="19" xfId="0" applyNumberFormat="1" applyFont="1" applyFill="1" applyBorder="1" applyAlignment="1" applyProtection="1">
      <alignment horizontal="center" vertical="center"/>
    </xf>
    <xf numFmtId="16" fontId="5" fillId="0" borderId="29" xfId="0" applyNumberFormat="1" applyFont="1" applyFill="1" applyBorder="1" applyAlignment="1" applyProtection="1">
      <alignment horizontal="center" vertical="center"/>
    </xf>
    <xf numFmtId="16" fontId="5" fillId="0" borderId="49" xfId="0" applyNumberFormat="1" applyFont="1" applyFill="1" applyBorder="1" applyAlignment="1" applyProtection="1">
      <alignment horizontal="center" vertical="center"/>
    </xf>
    <xf numFmtId="0" fontId="5" fillId="0" borderId="37" xfId="0" applyNumberFormat="1" applyFont="1" applyFill="1" applyBorder="1" applyAlignment="1" applyProtection="1">
      <alignment horizontal="center" vertical="center"/>
    </xf>
    <xf numFmtId="0" fontId="7" fillId="0" borderId="53" xfId="0" applyNumberFormat="1" applyFont="1" applyFill="1" applyBorder="1" applyAlignment="1" applyProtection="1">
      <alignment horizontal="center" vertical="center" wrapText="1"/>
    </xf>
    <xf numFmtId="0" fontId="7" fillId="0" borderId="62" xfId="0" applyNumberFormat="1" applyFont="1" applyFill="1" applyBorder="1" applyAlignment="1" applyProtection="1">
      <alignment horizontal="center" vertical="center" wrapText="1"/>
    </xf>
    <xf numFmtId="0" fontId="7" fillId="0" borderId="57" xfId="0" applyNumberFormat="1" applyFont="1" applyFill="1" applyBorder="1" applyAlignment="1" applyProtection="1">
      <alignment horizontal="center" vertical="center" wrapText="1"/>
    </xf>
    <xf numFmtId="0" fontId="7" fillId="0" borderId="72" xfId="0" applyNumberFormat="1" applyFont="1" applyFill="1" applyBorder="1" applyAlignment="1" applyProtection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/>
    </xf>
    <xf numFmtId="49" fontId="7" fillId="0" borderId="33" xfId="0" applyNumberFormat="1" applyFont="1" applyFill="1" applyBorder="1" applyAlignment="1" applyProtection="1">
      <alignment horizontal="center" vertical="center"/>
    </xf>
    <xf numFmtId="49" fontId="7" fillId="0" borderId="55" xfId="0" applyNumberFormat="1" applyFont="1" applyFill="1" applyBorder="1" applyAlignment="1" applyProtection="1">
      <alignment horizontal="center" vertical="center"/>
    </xf>
    <xf numFmtId="49" fontId="7" fillId="0" borderId="45" xfId="0" applyNumberFormat="1" applyFont="1" applyFill="1" applyBorder="1" applyAlignment="1" applyProtection="1">
      <alignment horizontal="center" vertical="center"/>
    </xf>
    <xf numFmtId="49" fontId="7" fillId="0" borderId="28" xfId="0" applyNumberFormat="1" applyFont="1" applyFill="1" applyBorder="1" applyAlignment="1" applyProtection="1">
      <alignment horizontal="center" vertical="center" wrapText="1"/>
    </xf>
    <xf numFmtId="49" fontId="7" fillId="0" borderId="56" xfId="0" applyNumberFormat="1" applyFont="1" applyFill="1" applyBorder="1" applyAlignment="1" applyProtection="1">
      <alignment horizontal="center" vertical="center" wrapText="1"/>
    </xf>
    <xf numFmtId="49" fontId="7" fillId="0" borderId="23" xfId="0" applyNumberFormat="1" applyFont="1" applyFill="1" applyBorder="1" applyAlignment="1" applyProtection="1">
      <alignment horizontal="center" vertical="center" wrapText="1"/>
    </xf>
    <xf numFmtId="0" fontId="5" fillId="0" borderId="63" xfId="0" applyNumberFormat="1" applyFont="1" applyFill="1" applyBorder="1" applyAlignment="1" applyProtection="1">
      <alignment horizontal="center" vertical="center"/>
    </xf>
    <xf numFmtId="0" fontId="5" fillId="0" borderId="54" xfId="0" applyNumberFormat="1" applyFont="1" applyFill="1" applyBorder="1" applyAlignment="1" applyProtection="1">
      <alignment horizontal="center" vertical="center"/>
    </xf>
    <xf numFmtId="0" fontId="7" fillId="0" borderId="54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/>
    </xf>
    <xf numFmtId="0" fontId="13" fillId="0" borderId="37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center" vertical="top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9" fillId="0" borderId="5" xfId="0" applyNumberFormat="1" applyFont="1" applyFill="1" applyBorder="1" applyAlignment="1" applyProtection="1">
      <alignment horizontal="center" vertical="center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0" fontId="18" fillId="0" borderId="16" xfId="0" applyNumberFormat="1" applyFont="1" applyFill="1" applyBorder="1" applyAlignment="1" applyProtection="1">
      <alignment horizontal="center" vertical="center" wrapText="1"/>
    </xf>
    <xf numFmtId="0" fontId="18" fillId="0" borderId="17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>
      <alignment horizontal="center" vertical="center"/>
    </xf>
    <xf numFmtId="0" fontId="18" fillId="0" borderId="16" xfId="0" applyNumberFormat="1" applyFont="1" applyFill="1" applyBorder="1" applyAlignment="1" applyProtection="1">
      <alignment horizontal="center" vertical="center"/>
    </xf>
    <xf numFmtId="0" fontId="18" fillId="0" borderId="17" xfId="0" applyNumberFormat="1" applyFont="1" applyFill="1" applyBorder="1" applyAlignment="1" applyProtection="1">
      <alignment horizontal="center" vertical="center"/>
    </xf>
    <xf numFmtId="0" fontId="19" fillId="0" borderId="15" xfId="0" applyNumberFormat="1" applyFont="1" applyFill="1" applyBorder="1" applyAlignment="1" applyProtection="1">
      <alignment horizontal="center" vertical="center"/>
    </xf>
    <xf numFmtId="0" fontId="19" fillId="0" borderId="16" xfId="0" applyNumberFormat="1" applyFont="1" applyFill="1" applyBorder="1" applyAlignment="1" applyProtection="1">
      <alignment horizontal="center" vertical="center"/>
    </xf>
    <xf numFmtId="0" fontId="19" fillId="0" borderId="17" xfId="0" applyNumberFormat="1" applyFont="1" applyFill="1" applyBorder="1" applyAlignment="1" applyProtection="1">
      <alignment horizontal="center" vertical="center"/>
    </xf>
    <xf numFmtId="0" fontId="19" fillId="0" borderId="24" xfId="0" applyNumberFormat="1" applyFont="1" applyFill="1" applyBorder="1" applyAlignment="1" applyProtection="1">
      <alignment horizontal="center" vertical="center"/>
    </xf>
    <xf numFmtId="0" fontId="19" fillId="0" borderId="36" xfId="0" applyNumberFormat="1" applyFont="1" applyFill="1" applyBorder="1" applyAlignment="1" applyProtection="1">
      <alignment horizontal="center" vertical="center"/>
    </xf>
    <xf numFmtId="0" fontId="19" fillId="0" borderId="34" xfId="0" applyNumberFormat="1" applyFont="1" applyFill="1" applyBorder="1" applyAlignment="1" applyProtection="1">
      <alignment horizontal="center" vertical="center"/>
    </xf>
    <xf numFmtId="0" fontId="20" fillId="0" borderId="18" xfId="0" applyNumberFormat="1" applyFont="1" applyFill="1" applyBorder="1" applyAlignment="1" applyProtection="1">
      <alignment horizontal="center" vertical="center"/>
    </xf>
    <xf numFmtId="0" fontId="20" fillId="0" borderId="20" xfId="0" applyNumberFormat="1" applyFont="1" applyFill="1" applyBorder="1" applyAlignment="1" applyProtection="1">
      <alignment horizontal="center" vertical="center"/>
    </xf>
    <xf numFmtId="0" fontId="18" fillId="0" borderId="30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31" xfId="0" applyNumberFormat="1" applyFont="1" applyFill="1" applyBorder="1" applyAlignment="1" applyProtection="1">
      <alignment horizontal="center" vertical="center" wrapText="1"/>
    </xf>
    <xf numFmtId="0" fontId="18" fillId="0" borderId="32" xfId="0" applyNumberFormat="1" applyFont="1" applyFill="1" applyBorder="1" applyAlignment="1" applyProtection="1">
      <alignment horizontal="center" vertical="center" wrapText="1"/>
    </xf>
    <xf numFmtId="0" fontId="18" fillId="0" borderId="33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/>
    </xf>
    <xf numFmtId="0" fontId="20" fillId="0" borderId="17" xfId="0" applyNumberFormat="1" applyFont="1" applyFill="1" applyBorder="1" applyAlignment="1" applyProtection="1">
      <alignment horizontal="center" vertical="center"/>
    </xf>
    <xf numFmtId="0" fontId="18" fillId="0" borderId="18" xfId="0" applyNumberFormat="1" applyFont="1" applyFill="1" applyBorder="1" applyAlignment="1" applyProtection="1">
      <alignment horizontal="center" vertical="center"/>
    </xf>
    <xf numFmtId="0" fontId="18" fillId="0" borderId="20" xfId="0" applyNumberFormat="1" applyFont="1" applyFill="1" applyBorder="1" applyAlignment="1" applyProtection="1">
      <alignment horizontal="center" vertical="center"/>
    </xf>
    <xf numFmtId="0" fontId="19" fillId="0" borderId="65" xfId="0" applyNumberFormat="1" applyFont="1" applyFill="1" applyBorder="1" applyAlignment="1" applyProtection="1">
      <alignment horizontal="center" vertical="center"/>
    </xf>
    <xf numFmtId="0" fontId="19" fillId="0" borderId="2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34" xfId="0" applyNumberFormat="1" applyFont="1" applyFill="1" applyBorder="1" applyAlignment="1" applyProtection="1">
      <alignment horizontal="center" vertical="center" wrapText="1"/>
    </xf>
    <xf numFmtId="2" fontId="18" fillId="0" borderId="65" xfId="0" applyNumberFormat="1" applyFont="1" applyFill="1" applyBorder="1" applyAlignment="1" applyProtection="1">
      <alignment horizontal="center" vertical="center"/>
    </xf>
    <xf numFmtId="2" fontId="18" fillId="0" borderId="25" xfId="0" applyNumberFormat="1" applyFont="1" applyFill="1" applyBorder="1" applyAlignment="1" applyProtection="1">
      <alignment horizontal="center" vertical="center" wrapText="1"/>
    </xf>
    <xf numFmtId="0" fontId="18" fillId="0" borderId="34" xfId="0" applyNumberFormat="1" applyFont="1" applyFill="1" applyBorder="1" applyAlignment="1" applyProtection="1">
      <alignment horizontal="center" vertical="center" wrapText="1"/>
    </xf>
    <xf numFmtId="2" fontId="20" fillId="0" borderId="69" xfId="0" applyNumberFormat="1" applyFont="1" applyFill="1" applyBorder="1" applyAlignment="1" applyProtection="1">
      <alignment horizontal="center" vertical="top"/>
    </xf>
    <xf numFmtId="2" fontId="20" fillId="0" borderId="5" xfId="0" applyNumberFormat="1" applyFont="1" applyFill="1" applyBorder="1" applyAlignment="1" applyProtection="1">
      <alignment horizontal="center" vertical="top"/>
    </xf>
    <xf numFmtId="0" fontId="19" fillId="0" borderId="27" xfId="0" applyNumberFormat="1" applyFont="1" applyFill="1" applyBorder="1" applyAlignment="1" applyProtection="1">
      <alignment horizontal="center" vertical="center"/>
    </xf>
    <xf numFmtId="0" fontId="19" fillId="0" borderId="38" xfId="0" applyNumberFormat="1" applyFont="1" applyFill="1" applyBorder="1" applyAlignment="1" applyProtection="1">
      <alignment horizontal="center" vertical="center"/>
    </xf>
    <xf numFmtId="0" fontId="21" fillId="0" borderId="46" xfId="0" applyNumberFormat="1" applyFont="1" applyFill="1" applyBorder="1" applyAlignment="1" applyProtection="1">
      <alignment horizontal="center" wrapText="1"/>
    </xf>
    <xf numFmtId="0" fontId="21" fillId="0" borderId="0" xfId="0" applyNumberFormat="1" applyFont="1" applyFill="1" applyBorder="1" applyAlignment="1" applyProtection="1">
      <alignment horizontal="center"/>
    </xf>
    <xf numFmtId="0" fontId="21" fillId="0" borderId="64" xfId="0" applyNumberFormat="1" applyFont="1" applyFill="1" applyBorder="1" applyAlignment="1" applyProtection="1">
      <alignment horizontal="center"/>
    </xf>
    <xf numFmtId="0" fontId="18" fillId="0" borderId="28" xfId="0" applyNumberFormat="1" applyFont="1" applyFill="1" applyBorder="1" applyAlignment="1" applyProtection="1">
      <alignment horizontal="right" vertical="top" wrapText="1"/>
    </xf>
    <xf numFmtId="0" fontId="18" fillId="0" borderId="56" xfId="0" applyNumberFormat="1" applyFont="1" applyFill="1" applyBorder="1" applyAlignment="1" applyProtection="1">
      <alignment horizontal="right" vertical="top" wrapText="1"/>
    </xf>
    <xf numFmtId="0" fontId="18" fillId="0" borderId="35" xfId="0" applyNumberFormat="1" applyFont="1" applyFill="1" applyBorder="1" applyAlignment="1" applyProtection="1">
      <alignment horizontal="right" vertical="top" wrapText="1"/>
    </xf>
    <xf numFmtId="49" fontId="18" fillId="0" borderId="18" xfId="0" applyNumberFormat="1" applyFont="1" applyFill="1" applyBorder="1" applyAlignment="1" applyProtection="1">
      <alignment horizontal="right" vertical="center"/>
    </xf>
    <xf numFmtId="49" fontId="18" fillId="0" borderId="19" xfId="0" applyNumberFormat="1" applyFont="1" applyFill="1" applyBorder="1" applyAlignment="1" applyProtection="1">
      <alignment horizontal="right" vertical="center"/>
    </xf>
    <xf numFmtId="49" fontId="18" fillId="0" borderId="68" xfId="0" applyNumberFormat="1" applyFont="1" applyFill="1" applyBorder="1" applyAlignment="1" applyProtection="1">
      <alignment horizontal="right" vertical="center"/>
    </xf>
    <xf numFmtId="0" fontId="18" fillId="0" borderId="54" xfId="0" applyNumberFormat="1" applyFont="1" applyFill="1" applyBorder="1" applyAlignment="1" applyProtection="1">
      <alignment horizontal="center" vertical="center" wrapText="1"/>
    </xf>
    <xf numFmtId="0" fontId="18" fillId="0" borderId="63" xfId="0" applyNumberFormat="1" applyFont="1" applyFill="1" applyBorder="1" applyAlignment="1" applyProtection="1">
      <alignment horizontal="center" vertical="center" wrapText="1"/>
    </xf>
    <xf numFmtId="49" fontId="18" fillId="0" borderId="69" xfId="0" applyNumberFormat="1" applyFont="1" applyFill="1" applyBorder="1" applyAlignment="1" applyProtection="1">
      <alignment horizontal="right" vertical="center"/>
    </xf>
    <xf numFmtId="49" fontId="18" fillId="0" borderId="49" xfId="0" applyNumberFormat="1" applyFont="1" applyFill="1" applyBorder="1" applyAlignment="1" applyProtection="1">
      <alignment horizontal="right" vertical="center"/>
    </xf>
    <xf numFmtId="49" fontId="18" fillId="0" borderId="5" xfId="0" applyNumberFormat="1" applyFont="1" applyFill="1" applyBorder="1" applyAlignment="1" applyProtection="1">
      <alignment horizontal="right" vertical="center"/>
    </xf>
    <xf numFmtId="0" fontId="18" fillId="0" borderId="26" xfId="0" applyNumberFormat="1" applyFont="1" applyFill="1" applyBorder="1" applyAlignment="1" applyProtection="1">
      <alignment horizontal="right" vertical="center" wrapText="1"/>
    </xf>
    <xf numFmtId="0" fontId="18" fillId="0" borderId="64" xfId="0" applyNumberFormat="1" applyFont="1" applyFill="1" applyBorder="1" applyAlignment="1" applyProtection="1">
      <alignment horizontal="right" vertical="center" wrapText="1"/>
    </xf>
    <xf numFmtId="0" fontId="18" fillId="0" borderId="4" xfId="0" applyNumberFormat="1" applyFont="1" applyFill="1" applyBorder="1" applyAlignment="1" applyProtection="1">
      <alignment horizontal="right" vertical="center" wrapText="1"/>
    </xf>
    <xf numFmtId="2" fontId="18" fillId="0" borderId="25" xfId="0" applyNumberFormat="1" applyFont="1" applyFill="1" applyBorder="1" applyAlignment="1" applyProtection="1">
      <alignment horizontal="center" vertical="center"/>
    </xf>
    <xf numFmtId="0" fontId="18" fillId="0" borderId="34" xfId="0" applyNumberFormat="1" applyFont="1" applyFill="1" applyBorder="1" applyAlignment="1" applyProtection="1">
      <alignment horizontal="center" vertical="center"/>
    </xf>
    <xf numFmtId="0" fontId="18" fillId="0" borderId="69" xfId="0" applyNumberFormat="1" applyFont="1" applyFill="1" applyBorder="1" applyAlignment="1" applyProtection="1">
      <alignment horizontal="right" vertical="center"/>
    </xf>
    <xf numFmtId="0" fontId="18" fillId="0" borderId="49" xfId="0" applyNumberFormat="1" applyFont="1" applyFill="1" applyBorder="1" applyAlignment="1" applyProtection="1">
      <alignment horizontal="right" vertical="center"/>
    </xf>
    <xf numFmtId="0" fontId="18" fillId="0" borderId="5" xfId="0" applyNumberFormat="1" applyFont="1" applyFill="1" applyBorder="1" applyAlignment="1" applyProtection="1">
      <alignment horizontal="right" vertical="center"/>
    </xf>
    <xf numFmtId="0" fontId="18" fillId="0" borderId="25" xfId="0" applyNumberFormat="1" applyFont="1" applyFill="1" applyBorder="1" applyAlignment="1" applyProtection="1">
      <alignment horizontal="right" vertical="center"/>
    </xf>
    <xf numFmtId="0" fontId="18" fillId="0" borderId="66" xfId="0" applyNumberFormat="1" applyFont="1" applyFill="1" applyBorder="1" applyAlignment="1" applyProtection="1">
      <alignment horizontal="center" vertical="center" wrapText="1"/>
    </xf>
    <xf numFmtId="0" fontId="18" fillId="0" borderId="67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/>
    </xf>
    <xf numFmtId="49" fontId="18" fillId="0" borderId="25" xfId="0" applyNumberFormat="1" applyFont="1" applyFill="1" applyBorder="1" applyAlignment="1" applyProtection="1">
      <alignment horizontal="right" vertical="center"/>
    </xf>
    <xf numFmtId="0" fontId="18" fillId="0" borderId="53" xfId="0" applyNumberFormat="1" applyFont="1" applyFill="1" applyBorder="1" applyAlignment="1" applyProtection="1">
      <alignment horizontal="center" vertical="center" wrapText="1"/>
    </xf>
    <xf numFmtId="0" fontId="18" fillId="0" borderId="62" xfId="0" applyNumberFormat="1" applyFont="1" applyFill="1" applyBorder="1" applyAlignment="1" applyProtection="1">
      <alignment horizontal="center" vertical="center" wrapText="1"/>
    </xf>
    <xf numFmtId="0" fontId="18" fillId="0" borderId="41" xfId="0" applyNumberFormat="1" applyFont="1" applyFill="1" applyBorder="1" applyAlignment="1" applyProtection="1">
      <alignment horizontal="center" vertical="center" wrapText="1"/>
    </xf>
    <xf numFmtId="49" fontId="18" fillId="0" borderId="25" xfId="0" applyNumberFormat="1" applyFont="1" applyFill="1" applyBorder="1" applyAlignment="1" applyProtection="1">
      <alignment horizontal="right" vertical="center" wrapText="1"/>
    </xf>
    <xf numFmtId="49" fontId="18" fillId="0" borderId="49" xfId="0" applyNumberFormat="1" applyFont="1" applyFill="1" applyBorder="1" applyAlignment="1" applyProtection="1">
      <alignment horizontal="right" vertical="center" wrapText="1"/>
    </xf>
    <xf numFmtId="49" fontId="18" fillId="0" borderId="5" xfId="0" applyNumberFormat="1" applyFont="1" applyFill="1" applyBorder="1" applyAlignment="1" applyProtection="1">
      <alignment horizontal="right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49" fontId="18" fillId="0" borderId="26" xfId="0" applyNumberFormat="1" applyFont="1" applyFill="1" applyBorder="1" applyAlignment="1" applyProtection="1">
      <alignment horizontal="right" vertical="center" wrapText="1"/>
    </xf>
    <xf numFmtId="49" fontId="18" fillId="0" borderId="64" xfId="0" applyNumberFormat="1" applyFont="1" applyFill="1" applyBorder="1" applyAlignment="1" applyProtection="1">
      <alignment horizontal="right" vertical="center" wrapText="1"/>
    </xf>
    <xf numFmtId="49" fontId="18" fillId="0" borderId="4" xfId="0" applyNumberFormat="1" applyFont="1" applyFill="1" applyBorder="1" applyAlignment="1" applyProtection="1">
      <alignment horizontal="right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/>
    </xf>
    <xf numFmtId="0" fontId="1" fillId="0" borderId="46" xfId="0" applyNumberFormat="1" applyFont="1" applyFill="1" applyBorder="1" applyAlignment="1" applyProtection="1">
      <alignment horizontal="center" vertical="top"/>
    </xf>
    <xf numFmtId="0" fontId="23" fillId="0" borderId="0" xfId="0" applyNumberFormat="1" applyFont="1" applyFill="1" applyBorder="1" applyAlignment="1" applyProtection="1">
      <alignment horizontal="left" vertical="center"/>
    </xf>
    <xf numFmtId="2" fontId="19" fillId="0" borderId="25" xfId="0" applyNumberFormat="1" applyFont="1" applyFill="1" applyBorder="1" applyAlignment="1" applyProtection="1">
      <alignment horizontal="center" vertical="center" wrapText="1"/>
    </xf>
    <xf numFmtId="2" fontId="19" fillId="0" borderId="5" xfId="0" applyNumberFormat="1" applyFont="1" applyFill="1" applyBorder="1" applyAlignment="1" applyProtection="1">
      <alignment horizontal="center" vertical="center" wrapText="1"/>
    </xf>
    <xf numFmtId="0" fontId="18" fillId="0" borderId="64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37" xfId="0" applyNumberFormat="1" applyFont="1" applyFill="1" applyBorder="1" applyAlignment="1" applyProtection="1">
      <alignment horizontal="center" vertical="center" wrapText="1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6" borderId="25" xfId="0" applyNumberFormat="1" applyFont="1" applyFill="1" applyBorder="1" applyAlignment="1" applyProtection="1">
      <alignment horizontal="center" vertical="center"/>
    </xf>
    <xf numFmtId="0" fontId="19" fillId="6" borderId="34" xfId="0" applyNumberFormat="1" applyFont="1" applyFill="1" applyBorder="1" applyAlignment="1" applyProtection="1">
      <alignment horizontal="center" vertical="center"/>
    </xf>
    <xf numFmtId="2" fontId="19" fillId="6" borderId="25" xfId="0" applyNumberFormat="1" applyFont="1" applyFill="1" applyBorder="1" applyAlignment="1" applyProtection="1">
      <alignment horizontal="center" vertical="center"/>
    </xf>
    <xf numFmtId="2" fontId="19" fillId="6" borderId="5" xfId="0" applyNumberFormat="1" applyFont="1" applyFill="1" applyBorder="1" applyAlignment="1" applyProtection="1">
      <alignment horizontal="center" vertical="center"/>
    </xf>
    <xf numFmtId="2" fontId="18" fillId="0" borderId="26" xfId="0" applyNumberFormat="1" applyFont="1" applyFill="1" applyBorder="1" applyAlignment="1" applyProtection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/>
    </xf>
    <xf numFmtId="0" fontId="18" fillId="0" borderId="18" xfId="0" applyNumberFormat="1" applyFont="1" applyFill="1" applyBorder="1" applyAlignment="1" applyProtection="1">
      <alignment horizontal="right" vertical="top" wrapText="1"/>
    </xf>
    <xf numFmtId="0" fontId="18" fillId="0" borderId="19" xfId="0" applyNumberFormat="1" applyFont="1" applyFill="1" applyBorder="1" applyAlignment="1" applyProtection="1">
      <alignment horizontal="right" vertical="top" wrapText="1"/>
    </xf>
    <xf numFmtId="0" fontId="18" fillId="0" borderId="20" xfId="0" applyNumberFormat="1" applyFont="1" applyFill="1" applyBorder="1" applyAlignment="1" applyProtection="1">
      <alignment horizontal="right" vertical="top" wrapText="1"/>
    </xf>
    <xf numFmtId="2" fontId="20" fillId="0" borderId="18" xfId="0" applyNumberFormat="1" applyFont="1" applyFill="1" applyBorder="1" applyAlignment="1" applyProtection="1">
      <alignment horizontal="center" vertical="top"/>
    </xf>
    <xf numFmtId="2" fontId="20" fillId="0" borderId="20" xfId="0" applyNumberFormat="1" applyFont="1" applyFill="1" applyBorder="1" applyAlignment="1" applyProtection="1">
      <alignment horizontal="center" vertical="top"/>
    </xf>
    <xf numFmtId="0" fontId="21" fillId="0" borderId="0" xfId="0" applyNumberFormat="1" applyFont="1" applyFill="1" applyBorder="1" applyAlignment="1" applyProtection="1">
      <alignment horizontal="center" wrapText="1"/>
    </xf>
    <xf numFmtId="0" fontId="21" fillId="0" borderId="0" xfId="0" applyNumberFormat="1" applyFont="1" applyFill="1" applyBorder="1" applyAlignment="1" applyProtection="1">
      <alignment horizontal="left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18" fillId="0" borderId="57" xfId="0" applyNumberFormat="1" applyFont="1" applyFill="1" applyBorder="1" applyAlignment="1" applyProtection="1">
      <alignment horizontal="center" vertical="center" wrapText="1"/>
    </xf>
    <xf numFmtId="0" fontId="7" fillId="6" borderId="16" xfId="0" applyNumberFormat="1" applyFont="1" applyFill="1" applyBorder="1" applyAlignment="1" applyProtection="1">
      <alignment horizontal="center" vertical="center"/>
    </xf>
    <xf numFmtId="0" fontId="7" fillId="6" borderId="44" xfId="0" applyNumberFormat="1" applyFont="1" applyFill="1" applyBorder="1" applyAlignment="1" applyProtection="1">
      <alignment horizontal="center" vertical="center" wrapText="1"/>
    </xf>
    <xf numFmtId="0" fontId="7" fillId="6" borderId="62" xfId="0" applyNumberFormat="1" applyFont="1" applyFill="1" applyBorder="1" applyAlignment="1" applyProtection="1">
      <alignment horizontal="center" vertical="center" wrapText="1"/>
    </xf>
    <xf numFmtId="0" fontId="7" fillId="6" borderId="15" xfId="0" applyNumberFormat="1" applyFont="1" applyFill="1" applyBorder="1" applyAlignment="1" applyProtection="1">
      <alignment horizontal="center" vertical="center" wrapText="1"/>
    </xf>
    <xf numFmtId="0" fontId="7" fillId="6" borderId="16" xfId="0" applyNumberFormat="1" applyFont="1" applyFill="1" applyBorder="1" applyAlignment="1" applyProtection="1">
      <alignment horizontal="center" vertical="center" wrapText="1"/>
    </xf>
    <xf numFmtId="49" fontId="19" fillId="2" borderId="25" xfId="0" applyNumberFormat="1" applyFont="1" applyFill="1" applyBorder="1" applyAlignment="1" applyProtection="1">
      <alignment horizontal="center" vertical="center" wrapText="1"/>
    </xf>
    <xf numFmtId="0" fontId="18" fillId="0" borderId="59" xfId="0" applyNumberFormat="1" applyFont="1" applyFill="1" applyBorder="1" applyAlignment="1" applyProtection="1">
      <alignment horizontal="center" vertical="center" wrapText="1"/>
    </xf>
    <xf numFmtId="0" fontId="19" fillId="2" borderId="25" xfId="0" applyNumberFormat="1" applyFont="1" applyFill="1" applyBorder="1" applyAlignment="1" applyProtection="1">
      <alignment horizontal="center" vertical="center"/>
    </xf>
    <xf numFmtId="0" fontId="19" fillId="2" borderId="34" xfId="0" applyNumberFormat="1" applyFont="1" applyFill="1" applyBorder="1" applyAlignment="1" applyProtection="1">
      <alignment horizontal="center" vertical="center"/>
    </xf>
    <xf numFmtId="0" fontId="5" fillId="6" borderId="17" xfId="0" applyNumberFormat="1" applyFont="1" applyFill="1" applyBorder="1" applyAlignment="1" applyProtection="1">
      <alignment horizontal="center" vertical="center"/>
    </xf>
    <xf numFmtId="0" fontId="7" fillId="6" borderId="57" xfId="0" applyNumberFormat="1" applyFont="1" applyFill="1" applyBorder="1" applyAlignment="1" applyProtection="1">
      <alignment horizontal="center" vertical="center" wrapText="1"/>
    </xf>
    <xf numFmtId="49" fontId="5" fillId="6" borderId="13" xfId="0" applyNumberFormat="1" applyFont="1" applyFill="1" applyBorder="1" applyAlignment="1" applyProtection="1">
      <alignment horizontal="center" vertical="center" wrapText="1"/>
    </xf>
    <xf numFmtId="0" fontId="5" fillId="6" borderId="13" xfId="0" applyNumberFormat="1" applyFont="1" applyFill="1" applyBorder="1" applyAlignment="1" applyProtection="1">
      <alignment horizontal="left" vertical="center" wrapText="1"/>
    </xf>
    <xf numFmtId="0" fontId="5" fillId="6" borderId="13" xfId="0" applyNumberFormat="1" applyFont="1" applyFill="1" applyBorder="1" applyAlignment="1" applyProtection="1">
      <alignment horizontal="center" vertical="center"/>
    </xf>
    <xf numFmtId="2" fontId="5" fillId="6" borderId="13" xfId="0" applyNumberFormat="1" applyFont="1" applyFill="1" applyBorder="1" applyAlignment="1" applyProtection="1">
      <alignment horizontal="center" vertical="center"/>
    </xf>
    <xf numFmtId="0" fontId="5" fillId="6" borderId="70" xfId="0" applyNumberFormat="1" applyFont="1" applyFill="1" applyBorder="1" applyAlignment="1" applyProtection="1">
      <alignment horizontal="center" vertical="center"/>
    </xf>
    <xf numFmtId="0" fontId="7" fillId="6" borderId="15" xfId="0" applyNumberFormat="1" applyFont="1" applyFill="1" applyBorder="1" applyAlignment="1" applyProtection="1">
      <alignment horizontal="center" vertical="center"/>
    </xf>
    <xf numFmtId="2" fontId="5" fillId="2" borderId="24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 wrapText="1"/>
    </xf>
    <xf numFmtId="0" fontId="7" fillId="6" borderId="17" xfId="0" applyNumberFormat="1" applyFont="1" applyFill="1" applyBorder="1" applyAlignment="1" applyProtection="1">
      <alignment horizontal="center" vertical="center"/>
    </xf>
    <xf numFmtId="0" fontId="5" fillId="6" borderId="43" xfId="0" applyNumberFormat="1" applyFont="1" applyFill="1" applyBorder="1" applyAlignment="1" applyProtection="1">
      <alignment horizontal="center" vertical="center"/>
    </xf>
    <xf numFmtId="2" fontId="5" fillId="6" borderId="28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left" vertical="center" wrapText="1"/>
    </xf>
    <xf numFmtId="0" fontId="7" fillId="6" borderId="17" xfId="0" applyNumberFormat="1" applyFont="1" applyFill="1" applyBorder="1" applyAlignment="1" applyProtection="1">
      <alignment horizontal="center" vertical="center" wrapText="1"/>
    </xf>
    <xf numFmtId="49" fontId="5" fillId="6" borderId="43" xfId="0" applyNumberFormat="1" applyFont="1" applyFill="1" applyBorder="1" applyAlignment="1" applyProtection="1">
      <alignment horizontal="center" vertical="center"/>
    </xf>
    <xf numFmtId="0" fontId="5" fillId="6" borderId="13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18" xfId="0" applyNumberFormat="1" applyFont="1" applyFill="1" applyBorder="1" applyAlignment="1" applyProtection="1">
      <alignment horizontal="center" vertical="center"/>
    </xf>
    <xf numFmtId="0" fontId="19" fillId="2" borderId="21" xfId="0" applyNumberFormat="1" applyFont="1" applyFill="1" applyBorder="1" applyAlignment="1" applyProtection="1">
      <alignment vertical="center"/>
    </xf>
    <xf numFmtId="0" fontId="19" fillId="2" borderId="21" xfId="0" applyNumberFormat="1" applyFont="1" applyFill="1" applyBorder="1" applyAlignment="1" applyProtection="1">
      <alignment horizontal="left" vertical="center" wrapText="1"/>
    </xf>
    <xf numFmtId="0" fontId="19" fillId="2" borderId="21" xfId="0" applyNumberFormat="1" applyFont="1" applyFill="1" applyBorder="1" applyAlignment="1" applyProtection="1">
      <alignment horizontal="center" vertical="center"/>
    </xf>
    <xf numFmtId="2" fontId="19" fillId="2" borderId="21" xfId="0" applyNumberFormat="1" applyFont="1" applyFill="1" applyBorder="1" applyAlignment="1" applyProtection="1">
      <alignment horizontal="center" vertical="center"/>
    </xf>
    <xf numFmtId="0" fontId="19" fillId="2" borderId="21" xfId="0" applyNumberFormat="1" applyFont="1" applyFill="1" applyBorder="1" applyAlignment="1" applyProtection="1">
      <alignment horizontal="center" vertical="center" wrapText="1"/>
    </xf>
    <xf numFmtId="0" fontId="19" fillId="2" borderId="24" xfId="0" applyNumberFormat="1" applyFont="1" applyFill="1" applyBorder="1" applyAlignment="1" applyProtection="1">
      <alignment horizontal="center" vertical="center"/>
    </xf>
    <xf numFmtId="0" fontId="19" fillId="2" borderId="36" xfId="0" applyNumberFormat="1" applyFont="1" applyFill="1" applyBorder="1" applyAlignment="1" applyProtection="1">
      <alignment horizontal="center" vertical="center"/>
    </xf>
    <xf numFmtId="49" fontId="19" fillId="0" borderId="13" xfId="0" applyNumberFormat="1" applyFont="1" applyFill="1" applyBorder="1" applyAlignment="1" applyProtection="1">
      <alignment horizontal="center" vertical="center"/>
    </xf>
    <xf numFmtId="0" fontId="19" fillId="0" borderId="28" xfId="0" applyNumberFormat="1" applyFont="1" applyFill="1" applyBorder="1" applyAlignment="1" applyProtection="1">
      <alignment horizontal="left" vertical="center" wrapText="1"/>
    </xf>
    <xf numFmtId="0" fontId="19" fillId="0" borderId="13" xfId="0" applyNumberFormat="1" applyFont="1" applyFill="1" applyBorder="1" applyAlignment="1" applyProtection="1">
      <alignment horizontal="center" vertical="center"/>
    </xf>
    <xf numFmtId="2" fontId="19" fillId="0" borderId="56" xfId="0" applyNumberFormat="1" applyFont="1" applyFill="1" applyBorder="1" applyAlignment="1" applyProtection="1">
      <alignment horizontal="center" vertical="center"/>
    </xf>
    <xf numFmtId="0" fontId="19" fillId="0" borderId="28" xfId="0" applyNumberFormat="1" applyFont="1" applyFill="1" applyBorder="1" applyAlignment="1" applyProtection="1">
      <alignment horizontal="center" vertical="center"/>
    </xf>
    <xf numFmtId="0" fontId="19" fillId="0" borderId="28" xfId="0" applyNumberFormat="1" applyFont="1" applyFill="1" applyBorder="1" applyAlignment="1" applyProtection="1">
      <alignment horizontal="center" vertical="center"/>
    </xf>
    <xf numFmtId="0" fontId="19" fillId="0" borderId="35" xfId="0" applyNumberFormat="1" applyFont="1" applyFill="1" applyBorder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2" fontId="19" fillId="2" borderId="24" xfId="0" applyNumberFormat="1" applyFont="1" applyFill="1" applyBorder="1" applyAlignment="1" applyProtection="1">
      <alignment horizontal="center" vertical="center"/>
    </xf>
    <xf numFmtId="2" fontId="19" fillId="2" borderId="36" xfId="0" applyNumberFormat="1" applyFont="1" applyFill="1" applyBorder="1" applyAlignment="1" applyProtection="1">
      <alignment horizontal="center" vertical="center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2" fontId="19" fillId="0" borderId="24" xfId="0" applyNumberFormat="1" applyFont="1" applyFill="1" applyBorder="1" applyAlignment="1" applyProtection="1">
      <alignment horizontal="center" vertical="center"/>
    </xf>
    <xf numFmtId="2" fontId="19" fillId="0" borderId="36" xfId="0" applyNumberFormat="1" applyFont="1" applyFill="1" applyBorder="1" applyAlignment="1" applyProtection="1">
      <alignment horizontal="center" vertical="center"/>
    </xf>
    <xf numFmtId="49" fontId="19" fillId="0" borderId="57" xfId="0" applyNumberFormat="1" applyFont="1" applyFill="1" applyBorder="1" applyAlignment="1" applyProtection="1">
      <alignment horizontal="center" vertical="center"/>
    </xf>
    <xf numFmtId="0" fontId="19" fillId="0" borderId="58" xfId="0" applyNumberFormat="1" applyFont="1" applyFill="1" applyBorder="1" applyAlignment="1" applyProtection="1">
      <alignment horizontal="left" vertical="center" wrapText="1"/>
    </xf>
    <xf numFmtId="0" fontId="19" fillId="0" borderId="12" xfId="0" applyNumberFormat="1" applyFont="1" applyFill="1" applyBorder="1" applyAlignment="1" applyProtection="1">
      <alignment horizontal="center" vertical="center"/>
    </xf>
    <xf numFmtId="2" fontId="19" fillId="0" borderId="12" xfId="0" applyNumberFormat="1" applyFont="1" applyFill="1" applyBorder="1" applyAlignment="1" applyProtection="1">
      <alignment horizontal="center" vertical="center"/>
    </xf>
    <xf numFmtId="0" fontId="19" fillId="0" borderId="58" xfId="0" applyNumberFormat="1" applyFont="1" applyFill="1" applyBorder="1" applyAlignment="1" applyProtection="1">
      <alignment horizontal="center" vertical="center"/>
    </xf>
    <xf numFmtId="0" fontId="19" fillId="0" borderId="58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49" fontId="18" fillId="2" borderId="21" xfId="0" applyNumberFormat="1" applyFont="1" applyFill="1" applyBorder="1" applyAlignment="1" applyProtection="1">
      <alignment horizontal="right" vertical="center"/>
    </xf>
    <xf numFmtId="0" fontId="19" fillId="2" borderId="18" xfId="0" applyNumberFormat="1" applyFont="1" applyFill="1" applyBorder="1" applyAlignment="1" applyProtection="1">
      <alignment horizontal="center" vertical="center"/>
    </xf>
    <xf numFmtId="0" fontId="18" fillId="0" borderId="76" xfId="0" applyNumberFormat="1" applyFont="1" applyFill="1" applyBorder="1" applyAlignment="1" applyProtection="1">
      <alignment horizontal="center" vertical="center" wrapText="1"/>
    </xf>
    <xf numFmtId="49" fontId="18" fillId="2" borderId="76" xfId="0" applyNumberFormat="1" applyFont="1" applyFill="1" applyBorder="1" applyAlignment="1" applyProtection="1">
      <alignment horizontal="right" vertical="center"/>
    </xf>
    <xf numFmtId="49" fontId="19" fillId="2" borderId="76" xfId="0" applyNumberFormat="1" applyFont="1" applyFill="1" applyBorder="1" applyAlignment="1" applyProtection="1">
      <alignment horizontal="left" vertical="center" wrapText="1"/>
    </xf>
    <xf numFmtId="0" fontId="19" fillId="2" borderId="76" xfId="0" applyNumberFormat="1" applyFont="1" applyFill="1" applyBorder="1" applyAlignment="1" applyProtection="1">
      <alignment horizontal="center" vertical="center"/>
    </xf>
    <xf numFmtId="49" fontId="19" fillId="2" borderId="76" xfId="0" applyNumberFormat="1" applyFont="1" applyFill="1" applyBorder="1" applyAlignment="1" applyProtection="1">
      <alignment horizontal="center" vertical="center"/>
    </xf>
    <xf numFmtId="2" fontId="19" fillId="2" borderId="65" xfId="0" applyNumberFormat="1" applyFont="1" applyFill="1" applyBorder="1" applyAlignment="1" applyProtection="1">
      <alignment horizontal="center" vertical="center" wrapText="1"/>
    </xf>
    <xf numFmtId="2" fontId="19" fillId="2" borderId="20" xfId="0" applyNumberFormat="1" applyFont="1" applyFill="1" applyBorder="1" applyAlignment="1" applyProtection="1">
      <alignment horizontal="center" vertical="center" wrapText="1"/>
    </xf>
    <xf numFmtId="0" fontId="18" fillId="0" borderId="21" xfId="0" applyNumberFormat="1" applyFont="1" applyFill="1" applyBorder="1" applyAlignment="1" applyProtection="1">
      <alignment horizontal="center" vertical="center" wrapText="1"/>
    </xf>
    <xf numFmtId="0" fontId="18" fillId="2" borderId="21" xfId="0" applyNumberFormat="1" applyFont="1" applyFill="1" applyBorder="1" applyAlignment="1" applyProtection="1">
      <alignment horizontal="right" vertical="center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21" xfId="0" applyNumberFormat="1" applyFont="1" applyFill="1" applyBorder="1" applyAlignment="1" applyProtection="1">
      <alignment horizontal="right" vertical="center"/>
    </xf>
    <xf numFmtId="2" fontId="19" fillId="0" borderId="13" xfId="0" applyNumberFormat="1" applyFont="1" applyFill="1" applyBorder="1" applyAlignment="1" applyProtection="1">
      <alignment horizontal="center" vertical="center"/>
    </xf>
    <xf numFmtId="0" fontId="19" fillId="2" borderId="74" xfId="0" applyNumberFormat="1" applyFont="1" applyFill="1" applyBorder="1" applyAlignment="1" applyProtection="1">
      <alignment horizontal="center" vertical="center"/>
    </xf>
    <xf numFmtId="0" fontId="18" fillId="0" borderId="68" xfId="0" applyNumberFormat="1" applyFont="1" applyFill="1" applyBorder="1" applyAlignment="1" applyProtection="1">
      <alignment horizontal="center" vertical="center" wrapText="1"/>
    </xf>
    <xf numFmtId="49" fontId="19" fillId="2" borderId="76" xfId="0" applyNumberFormat="1" applyFont="1" applyFill="1" applyBorder="1" applyAlignment="1" applyProtection="1">
      <alignment horizontal="center" vertical="center" wrapText="1"/>
    </xf>
    <xf numFmtId="2" fontId="19" fillId="2" borderId="65" xfId="0" applyNumberFormat="1" applyFont="1" applyFill="1" applyBorder="1" applyAlignment="1" applyProtection="1">
      <alignment horizontal="center" vertical="center"/>
    </xf>
    <xf numFmtId="2" fontId="19" fillId="2" borderId="20" xfId="0" applyNumberFormat="1" applyFont="1" applyFill="1" applyBorder="1" applyAlignment="1" applyProtection="1">
      <alignment horizontal="center" vertical="center"/>
    </xf>
    <xf numFmtId="49" fontId="19" fillId="0" borderId="76" xfId="0" applyNumberFormat="1" applyFont="1" applyFill="1" applyBorder="1" applyAlignment="1" applyProtection="1">
      <alignment horizontal="center" vertical="center" wrapText="1"/>
    </xf>
    <xf numFmtId="0" fontId="19" fillId="0" borderId="65" xfId="0" applyNumberFormat="1" applyFont="1" applyFill="1" applyBorder="1" applyAlignment="1" applyProtection="1">
      <alignment horizontal="left" vertical="center" wrapText="1"/>
    </xf>
    <xf numFmtId="0" fontId="19" fillId="0" borderId="76" xfId="0" applyNumberFormat="1" applyFont="1" applyFill="1" applyBorder="1" applyAlignment="1" applyProtection="1">
      <alignment horizontal="center" vertical="center"/>
    </xf>
    <xf numFmtId="2" fontId="19" fillId="0" borderId="76" xfId="0" applyNumberFormat="1" applyFont="1" applyFill="1" applyBorder="1" applyAlignment="1" applyProtection="1">
      <alignment horizontal="center" vertical="center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49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43" xfId="0" applyNumberFormat="1" applyFont="1" applyFill="1" applyBorder="1" applyAlignment="1" applyProtection="1">
      <alignment horizontal="center" vertical="center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49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58" xfId="0" applyNumberFormat="1" applyFont="1" applyFill="1" applyBorder="1" applyAlignment="1" applyProtection="1">
      <alignment horizontal="center" vertical="center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19" fillId="2" borderId="47" xfId="0" applyNumberFormat="1" applyFont="1" applyFill="1" applyBorder="1" applyAlignment="1" applyProtection="1">
      <alignment horizontal="center" vertical="center"/>
    </xf>
    <xf numFmtId="49" fontId="18" fillId="2" borderId="21" xfId="0" applyNumberFormat="1" applyFont="1" applyFill="1" applyBorder="1" applyAlignment="1" applyProtection="1">
      <alignment vertical="center" wrapText="1"/>
    </xf>
    <xf numFmtId="49" fontId="19" fillId="2" borderId="21" xfId="0" applyNumberFormat="1" applyFont="1" applyFill="1" applyBorder="1" applyAlignment="1" applyProtection="1">
      <alignment horizontal="center" vertical="center" wrapText="1"/>
    </xf>
    <xf numFmtId="49" fontId="19" fillId="2" borderId="24" xfId="0" applyNumberFormat="1" applyFont="1" applyFill="1" applyBorder="1" applyAlignment="1" applyProtection="1">
      <alignment horizontal="center" vertical="center" wrapText="1"/>
    </xf>
    <xf numFmtId="49" fontId="19" fillId="2" borderId="36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vertical="top"/>
    </xf>
    <xf numFmtId="0" fontId="11" fillId="6" borderId="13" xfId="0" applyNumberFormat="1" applyFont="1" applyFill="1" applyBorder="1" applyAlignment="1" applyProtection="1">
      <alignment vertical="top"/>
    </xf>
    <xf numFmtId="0" fontId="5" fillId="6" borderId="15" xfId="0" applyNumberFormat="1" applyFont="1" applyFill="1" applyBorder="1" applyAlignment="1" applyProtection="1">
      <alignment horizontal="center" vertical="center"/>
    </xf>
    <xf numFmtId="0" fontId="7" fillId="6" borderId="59" xfId="0" applyNumberFormat="1" applyFont="1" applyFill="1" applyBorder="1" applyAlignment="1" applyProtection="1">
      <alignment horizontal="center" vertical="center" wrapText="1"/>
    </xf>
    <xf numFmtId="0" fontId="5" fillId="6" borderId="21" xfId="0" applyNumberFormat="1" applyFont="1" applyFill="1" applyBorder="1" applyAlignment="1" applyProtection="1">
      <alignment horizontal="center" vertical="center"/>
    </xf>
    <xf numFmtId="0" fontId="5" fillId="6" borderId="21" xfId="0" applyNumberFormat="1" applyFont="1" applyFill="1" applyBorder="1" applyAlignment="1" applyProtection="1">
      <alignment horizontal="left" vertical="center" wrapText="1"/>
    </xf>
    <xf numFmtId="2" fontId="5" fillId="6" borderId="48" xfId="0" applyNumberFormat="1" applyFont="1" applyFill="1" applyBorder="1" applyAlignment="1" applyProtection="1">
      <alignment horizontal="center" vertical="center"/>
    </xf>
    <xf numFmtId="2" fontId="5" fillId="2" borderId="1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vertical="top"/>
    </xf>
    <xf numFmtId="49" fontId="19" fillId="2" borderId="23" xfId="0" applyNumberFormat="1" applyFont="1" applyFill="1" applyBorder="1" applyAlignment="1" applyProtection="1">
      <alignment horizontal="center" vertical="center" wrapText="1"/>
    </xf>
    <xf numFmtId="0" fontId="19" fillId="2" borderId="13" xfId="0" applyNumberFormat="1" applyFont="1" applyFill="1" applyBorder="1" applyAlignment="1" applyProtection="1">
      <alignment horizontal="left" vertical="center" wrapText="1"/>
    </xf>
    <xf numFmtId="0" fontId="19" fillId="2" borderId="13" xfId="0" applyNumberFormat="1" applyFont="1" applyFill="1" applyBorder="1" applyAlignment="1" applyProtection="1">
      <alignment horizontal="center" vertical="center"/>
    </xf>
    <xf numFmtId="2" fontId="19" fillId="2" borderId="28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 wrapText="1"/>
    </xf>
    <xf numFmtId="0" fontId="19" fillId="2" borderId="28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0" fontId="19" fillId="2" borderId="42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opLeftCell="A91" workbookViewId="0">
      <selection activeCell="D69" sqref="D69"/>
    </sheetView>
  </sheetViews>
  <sheetFormatPr defaultRowHeight="12.75" x14ac:dyDescent="0.2"/>
  <cols>
    <col min="1" max="1" width="4.42578125" style="7" customWidth="1"/>
    <col min="2" max="2" width="7" customWidth="1"/>
    <col min="3" max="3" width="8.42578125" customWidth="1"/>
    <col min="4" max="4" width="43.85546875" customWidth="1"/>
    <col min="5" max="5" width="6" style="7" customWidth="1"/>
    <col min="6" max="6" width="8" style="7" customWidth="1"/>
    <col min="7" max="7" width="15.140625" style="24" customWidth="1"/>
    <col min="8" max="8" width="11.5703125" customWidth="1"/>
    <col min="9" max="9" width="12" style="7" customWidth="1"/>
  </cols>
  <sheetData>
    <row r="1" spans="1:11" s="49" customFormat="1" ht="16.5" x14ac:dyDescent="0.2">
      <c r="A1" s="48"/>
      <c r="C1" s="49" t="s">
        <v>48</v>
      </c>
      <c r="E1" s="48"/>
      <c r="F1" s="48"/>
      <c r="G1" s="48"/>
      <c r="I1" s="48"/>
    </row>
    <row r="2" spans="1:11" s="49" customFormat="1" ht="16.5" x14ac:dyDescent="0.2">
      <c r="A2" s="48"/>
      <c r="C2" s="49" t="s">
        <v>49</v>
      </c>
      <c r="E2" s="48"/>
      <c r="F2" s="48"/>
      <c r="G2" s="48"/>
      <c r="I2" s="48"/>
    </row>
    <row r="3" spans="1:11" s="49" customFormat="1" ht="16.5" x14ac:dyDescent="0.2">
      <c r="A3" s="48"/>
      <c r="C3" s="49" t="s">
        <v>50</v>
      </c>
      <c r="E3" s="48"/>
      <c r="F3" s="48"/>
      <c r="G3" s="48"/>
      <c r="I3" s="48"/>
    </row>
    <row r="4" spans="1:11" s="49" customFormat="1" ht="16.5" x14ac:dyDescent="0.2">
      <c r="A4" s="48"/>
      <c r="C4" s="49" t="s">
        <v>51</v>
      </c>
      <c r="E4" s="48"/>
      <c r="F4" s="48"/>
      <c r="G4" s="48"/>
      <c r="I4" s="48"/>
    </row>
    <row r="5" spans="1:11" s="49" customFormat="1" ht="16.5" x14ac:dyDescent="0.2">
      <c r="A5" s="48"/>
      <c r="C5" s="49" t="s">
        <v>71</v>
      </c>
      <c r="E5" s="48"/>
      <c r="F5" s="48"/>
      <c r="G5" s="48"/>
      <c r="I5" s="48"/>
    </row>
    <row r="6" spans="1:11" x14ac:dyDescent="0.2">
      <c r="A6" s="45"/>
      <c r="E6" s="45"/>
      <c r="F6" s="45"/>
      <c r="G6" s="45"/>
      <c r="I6" s="45"/>
    </row>
    <row r="7" spans="1:11" ht="17.25" x14ac:dyDescent="0.2">
      <c r="A7" s="670" t="s">
        <v>133</v>
      </c>
      <c r="B7" s="670"/>
      <c r="C7" s="670"/>
      <c r="D7" s="670"/>
      <c r="E7" s="670"/>
      <c r="F7" s="670"/>
      <c r="G7" s="670"/>
      <c r="H7" s="670"/>
      <c r="I7" s="670"/>
    </row>
    <row r="8" spans="1:11" ht="17.25" x14ac:dyDescent="0.2">
      <c r="A8" s="670" t="s">
        <v>134</v>
      </c>
      <c r="B8" s="670"/>
      <c r="C8" s="670"/>
      <c r="D8" s="670"/>
      <c r="E8" s="670"/>
      <c r="F8" s="670"/>
      <c r="G8" s="670"/>
      <c r="H8" s="670"/>
      <c r="I8" s="670"/>
    </row>
    <row r="9" spans="1:11" ht="17.25" x14ac:dyDescent="0.2">
      <c r="A9" s="674" t="s">
        <v>72</v>
      </c>
      <c r="B9" s="674"/>
      <c r="C9" s="674"/>
      <c r="D9" s="674"/>
      <c r="E9" s="674"/>
      <c r="F9" s="674"/>
      <c r="G9" s="674"/>
      <c r="H9" s="674"/>
      <c r="I9" s="674"/>
    </row>
    <row r="10" spans="1:11" ht="13.5" thickBot="1" x14ac:dyDescent="0.25"/>
    <row r="11" spans="1:11" ht="30" customHeight="1" thickBot="1" x14ac:dyDescent="0.25">
      <c r="A11" s="671" t="s">
        <v>0</v>
      </c>
      <c r="B11" s="679" t="s">
        <v>2</v>
      </c>
      <c r="C11" s="671" t="s">
        <v>67</v>
      </c>
      <c r="D11" s="682" t="s">
        <v>8</v>
      </c>
      <c r="E11" s="671" t="s">
        <v>66</v>
      </c>
      <c r="F11" s="679" t="s">
        <v>65</v>
      </c>
      <c r="G11" s="671" t="s">
        <v>53</v>
      </c>
      <c r="H11" s="675" t="s">
        <v>64</v>
      </c>
      <c r="I11" s="676"/>
      <c r="J11" s="685" t="s">
        <v>52</v>
      </c>
      <c r="K11" s="686"/>
    </row>
    <row r="12" spans="1:11" ht="12.75" customHeight="1" x14ac:dyDescent="0.2">
      <c r="A12" s="672"/>
      <c r="B12" s="680"/>
      <c r="C12" s="672"/>
      <c r="D12" s="683"/>
      <c r="E12" s="672"/>
      <c r="F12" s="680"/>
      <c r="G12" s="672"/>
      <c r="H12" s="677" t="s">
        <v>30</v>
      </c>
      <c r="I12" s="677" t="s">
        <v>31</v>
      </c>
      <c r="J12" s="687"/>
      <c r="K12" s="688"/>
    </row>
    <row r="13" spans="1:11" ht="13.5" thickBot="1" x14ac:dyDescent="0.25">
      <c r="A13" s="673"/>
      <c r="B13" s="681"/>
      <c r="C13" s="673"/>
      <c r="D13" s="684"/>
      <c r="E13" s="673"/>
      <c r="F13" s="681"/>
      <c r="G13" s="673"/>
      <c r="H13" s="678"/>
      <c r="I13" s="678"/>
      <c r="J13" s="689"/>
      <c r="K13" s="690"/>
    </row>
    <row r="14" spans="1:11" ht="15" thickBot="1" x14ac:dyDescent="0.25">
      <c r="A14" s="80" t="s">
        <v>1</v>
      </c>
      <c r="B14" s="81" t="s">
        <v>3</v>
      </c>
      <c r="C14" s="80" t="s">
        <v>5</v>
      </c>
      <c r="D14" s="84" t="s">
        <v>9</v>
      </c>
      <c r="E14" s="80" t="s">
        <v>16</v>
      </c>
      <c r="F14" s="81" t="s">
        <v>19</v>
      </c>
      <c r="G14" s="80">
        <v>7</v>
      </c>
      <c r="H14" s="82">
        <v>8</v>
      </c>
      <c r="I14" s="83">
        <v>9</v>
      </c>
      <c r="J14" s="693">
        <v>10</v>
      </c>
      <c r="K14" s="694"/>
    </row>
    <row r="15" spans="1:11" ht="18" x14ac:dyDescent="0.2">
      <c r="A15" s="133">
        <v>1</v>
      </c>
      <c r="B15" s="659" t="s">
        <v>4</v>
      </c>
      <c r="C15" s="16" t="s">
        <v>6</v>
      </c>
      <c r="D15" s="17" t="s">
        <v>10</v>
      </c>
      <c r="E15" s="16" t="s">
        <v>17</v>
      </c>
      <c r="F15" s="16">
        <v>24</v>
      </c>
      <c r="G15" s="16"/>
      <c r="H15" s="51">
        <v>0</v>
      </c>
      <c r="I15" s="51">
        <v>12000</v>
      </c>
      <c r="J15" s="695" t="s">
        <v>54</v>
      </c>
      <c r="K15" s="696"/>
    </row>
    <row r="16" spans="1:11" ht="18" x14ac:dyDescent="0.2">
      <c r="A16" s="134">
        <v>2</v>
      </c>
      <c r="B16" s="660"/>
      <c r="C16" s="2"/>
      <c r="D16" s="1" t="s">
        <v>36</v>
      </c>
      <c r="E16" s="2" t="s">
        <v>17</v>
      </c>
      <c r="F16" s="101">
        <v>100</v>
      </c>
      <c r="G16" s="101"/>
      <c r="H16" s="9">
        <v>0</v>
      </c>
      <c r="I16" s="9">
        <v>80000</v>
      </c>
      <c r="J16" s="697" t="s">
        <v>55</v>
      </c>
      <c r="K16" s="698"/>
    </row>
    <row r="17" spans="1:11" ht="79.5" customHeight="1" x14ac:dyDescent="0.2">
      <c r="A17" s="133">
        <v>3</v>
      </c>
      <c r="B17" s="660"/>
      <c r="C17" s="2" t="s">
        <v>6</v>
      </c>
      <c r="D17" s="1" t="s">
        <v>11</v>
      </c>
      <c r="E17" s="2" t="s">
        <v>17</v>
      </c>
      <c r="F17" s="2">
        <v>425.4</v>
      </c>
      <c r="G17" s="50" t="s">
        <v>39</v>
      </c>
      <c r="H17" s="9">
        <v>6000</v>
      </c>
      <c r="I17" s="9">
        <v>8508</v>
      </c>
      <c r="J17" s="649" t="s">
        <v>55</v>
      </c>
      <c r="K17" s="650"/>
    </row>
    <row r="18" spans="1:11" ht="31.5" customHeight="1" x14ac:dyDescent="0.2">
      <c r="A18" s="134">
        <v>4</v>
      </c>
      <c r="B18" s="660"/>
      <c r="C18" s="3"/>
      <c r="D18" s="4" t="s">
        <v>12</v>
      </c>
      <c r="E18" s="101" t="s">
        <v>18</v>
      </c>
      <c r="F18" s="101">
        <v>88</v>
      </c>
      <c r="G18" s="40" t="s">
        <v>40</v>
      </c>
      <c r="H18" s="9">
        <v>1200</v>
      </c>
      <c r="I18" s="9">
        <v>2640</v>
      </c>
      <c r="J18" s="649" t="s">
        <v>55</v>
      </c>
      <c r="K18" s="650"/>
    </row>
    <row r="19" spans="1:11" ht="30" x14ac:dyDescent="0.2">
      <c r="A19" s="133">
        <v>5</v>
      </c>
      <c r="B19" s="660"/>
      <c r="C19" s="3"/>
      <c r="D19" s="4" t="s">
        <v>13</v>
      </c>
      <c r="E19" s="2" t="s">
        <v>18</v>
      </c>
      <c r="F19" s="26" t="s">
        <v>20</v>
      </c>
      <c r="G19" s="29" t="s">
        <v>41</v>
      </c>
      <c r="H19" s="9">
        <v>370</v>
      </c>
      <c r="I19" s="9">
        <v>540</v>
      </c>
      <c r="J19" s="649" t="s">
        <v>55</v>
      </c>
      <c r="K19" s="650"/>
    </row>
    <row r="20" spans="1:11" ht="30" x14ac:dyDescent="0.2">
      <c r="A20" s="134">
        <v>6</v>
      </c>
      <c r="B20" s="660"/>
      <c r="C20" s="3"/>
      <c r="D20" s="5" t="s">
        <v>14</v>
      </c>
      <c r="E20" s="2"/>
      <c r="F20" s="27"/>
      <c r="G20" s="27"/>
      <c r="H20" s="9">
        <v>1500</v>
      </c>
      <c r="I20" s="9">
        <v>1000</v>
      </c>
      <c r="J20" s="649" t="s">
        <v>55</v>
      </c>
      <c r="K20" s="650"/>
    </row>
    <row r="21" spans="1:11" ht="15" x14ac:dyDescent="0.2">
      <c r="A21" s="133">
        <v>7</v>
      </c>
      <c r="B21" s="660"/>
      <c r="C21" s="3"/>
      <c r="D21" s="75" t="s">
        <v>128</v>
      </c>
      <c r="E21" s="118" t="s">
        <v>129</v>
      </c>
      <c r="F21" s="113">
        <v>5</v>
      </c>
      <c r="G21" s="119" t="s">
        <v>131</v>
      </c>
      <c r="H21" s="76">
        <v>7000</v>
      </c>
      <c r="I21" s="76">
        <v>0</v>
      </c>
      <c r="J21" s="649" t="s">
        <v>56</v>
      </c>
      <c r="K21" s="650"/>
    </row>
    <row r="22" spans="1:11" ht="15" x14ac:dyDescent="0.2">
      <c r="A22" s="134">
        <v>8</v>
      </c>
      <c r="B22" s="660"/>
      <c r="C22" s="3"/>
      <c r="D22" s="75" t="s">
        <v>130</v>
      </c>
      <c r="E22" s="118" t="s">
        <v>129</v>
      </c>
      <c r="F22" s="113">
        <v>5</v>
      </c>
      <c r="G22" s="119" t="s">
        <v>132</v>
      </c>
      <c r="H22" s="76">
        <v>3500</v>
      </c>
      <c r="I22" s="76">
        <v>0</v>
      </c>
      <c r="J22" s="649" t="s">
        <v>55</v>
      </c>
      <c r="K22" s="650"/>
    </row>
    <row r="23" spans="1:11" ht="16.5" customHeight="1" x14ac:dyDescent="0.2">
      <c r="A23" s="134">
        <v>10</v>
      </c>
      <c r="B23" s="660"/>
      <c r="C23" s="2"/>
      <c r="D23" s="77" t="s">
        <v>111</v>
      </c>
      <c r="E23" s="2"/>
      <c r="F23" s="113"/>
      <c r="G23" s="114"/>
      <c r="H23" s="76">
        <v>0</v>
      </c>
      <c r="I23" s="76">
        <v>25000</v>
      </c>
      <c r="J23" s="649" t="s">
        <v>57</v>
      </c>
      <c r="K23" s="650"/>
    </row>
    <row r="24" spans="1:11" ht="61.5" customHeight="1" x14ac:dyDescent="0.2">
      <c r="A24" s="133">
        <v>11</v>
      </c>
      <c r="B24" s="660"/>
      <c r="C24" s="2">
        <v>2</v>
      </c>
      <c r="D24" s="6" t="s">
        <v>73</v>
      </c>
      <c r="E24" s="2" t="s">
        <v>17</v>
      </c>
      <c r="F24" s="100">
        <v>111.78</v>
      </c>
      <c r="G24" s="29" t="s">
        <v>102</v>
      </c>
      <c r="H24" s="9">
        <v>1200</v>
      </c>
      <c r="I24" s="9">
        <v>3353.4</v>
      </c>
      <c r="J24" s="649" t="s">
        <v>56</v>
      </c>
      <c r="K24" s="650"/>
    </row>
    <row r="25" spans="1:11" ht="15.75" thickBot="1" x14ac:dyDescent="0.25">
      <c r="A25" s="135">
        <v>12</v>
      </c>
      <c r="B25" s="661"/>
      <c r="C25" s="107" t="s">
        <v>6</v>
      </c>
      <c r="D25" s="10" t="s">
        <v>15</v>
      </c>
      <c r="E25" s="11" t="s">
        <v>18</v>
      </c>
      <c r="F25" s="11">
        <v>2</v>
      </c>
      <c r="G25" s="36"/>
      <c r="H25" s="33"/>
      <c r="I25" s="33"/>
      <c r="J25" s="655" t="s">
        <v>57</v>
      </c>
      <c r="K25" s="656"/>
    </row>
    <row r="26" spans="1:11" ht="17.25" customHeight="1" x14ac:dyDescent="0.2">
      <c r="A26" s="133">
        <v>13</v>
      </c>
      <c r="B26" s="662">
        <v>238</v>
      </c>
      <c r="C26" s="35" t="s">
        <v>7</v>
      </c>
      <c r="D26" s="47" t="s">
        <v>10</v>
      </c>
      <c r="E26" s="46" t="s">
        <v>17</v>
      </c>
      <c r="F26" s="30">
        <v>17</v>
      </c>
      <c r="G26" s="30"/>
      <c r="H26" s="43">
        <v>0</v>
      </c>
      <c r="I26" s="43">
        <v>9000</v>
      </c>
      <c r="J26" s="657" t="s">
        <v>54</v>
      </c>
      <c r="K26" s="658"/>
    </row>
    <row r="27" spans="1:11" ht="75" x14ac:dyDescent="0.2">
      <c r="A27" s="134">
        <v>14</v>
      </c>
      <c r="B27" s="662"/>
      <c r="C27" s="23" t="s">
        <v>7</v>
      </c>
      <c r="D27" s="6" t="s">
        <v>11</v>
      </c>
      <c r="E27" s="8" t="s">
        <v>21</v>
      </c>
      <c r="F27" s="25">
        <v>460.3</v>
      </c>
      <c r="G27" s="31" t="s">
        <v>42</v>
      </c>
      <c r="H27" s="9">
        <v>5500</v>
      </c>
      <c r="I27" s="9">
        <v>9206</v>
      </c>
      <c r="J27" s="649" t="s">
        <v>55</v>
      </c>
      <c r="K27" s="650"/>
    </row>
    <row r="28" spans="1:11" ht="30" x14ac:dyDescent="0.2">
      <c r="A28" s="133">
        <v>15</v>
      </c>
      <c r="B28" s="662"/>
      <c r="C28" s="19"/>
      <c r="D28" s="14" t="s">
        <v>12</v>
      </c>
      <c r="E28" s="8" t="s">
        <v>18</v>
      </c>
      <c r="F28" s="25">
        <v>105</v>
      </c>
      <c r="G28" s="29" t="s">
        <v>43</v>
      </c>
      <c r="H28" s="9">
        <v>1090</v>
      </c>
      <c r="I28" s="9">
        <v>3150</v>
      </c>
      <c r="J28" s="649" t="s">
        <v>55</v>
      </c>
      <c r="K28" s="650"/>
    </row>
    <row r="29" spans="1:11" ht="30" x14ac:dyDescent="0.2">
      <c r="A29" s="134">
        <v>16</v>
      </c>
      <c r="B29" s="662"/>
      <c r="C29" s="19"/>
      <c r="D29" s="14" t="s">
        <v>13</v>
      </c>
      <c r="E29" s="8" t="s">
        <v>18</v>
      </c>
      <c r="F29" s="25" t="s">
        <v>22</v>
      </c>
      <c r="G29" s="29" t="s">
        <v>44</v>
      </c>
      <c r="H29" s="9">
        <v>363</v>
      </c>
      <c r="I29" s="9">
        <v>420</v>
      </c>
      <c r="J29" s="649" t="s">
        <v>55</v>
      </c>
      <c r="K29" s="650"/>
    </row>
    <row r="30" spans="1:11" ht="30" x14ac:dyDescent="0.2">
      <c r="A30" s="133">
        <v>17</v>
      </c>
      <c r="B30" s="662"/>
      <c r="C30" s="19"/>
      <c r="D30" s="14" t="s">
        <v>14</v>
      </c>
      <c r="E30" s="21"/>
      <c r="F30" s="28"/>
      <c r="G30" s="28"/>
      <c r="H30" s="9">
        <v>1650</v>
      </c>
      <c r="I30" s="9">
        <v>1000</v>
      </c>
      <c r="J30" s="649" t="s">
        <v>55</v>
      </c>
      <c r="K30" s="650"/>
    </row>
    <row r="31" spans="1:11" ht="79.5" customHeight="1" x14ac:dyDescent="0.2">
      <c r="A31" s="134">
        <v>18</v>
      </c>
      <c r="B31" s="662"/>
      <c r="C31" s="20"/>
      <c r="D31" s="6" t="s">
        <v>33</v>
      </c>
      <c r="E31" s="8" t="s">
        <v>21</v>
      </c>
      <c r="F31" s="25">
        <v>35.6</v>
      </c>
      <c r="G31" s="31" t="s">
        <v>45</v>
      </c>
      <c r="H31" s="9">
        <v>900</v>
      </c>
      <c r="I31" s="9">
        <v>712</v>
      </c>
      <c r="J31" s="649" t="s">
        <v>56</v>
      </c>
      <c r="K31" s="650"/>
    </row>
    <row r="32" spans="1:11" ht="75" customHeight="1" x14ac:dyDescent="0.2">
      <c r="A32" s="133">
        <v>19</v>
      </c>
      <c r="B32" s="662"/>
      <c r="C32" s="20"/>
      <c r="D32" s="6" t="s">
        <v>69</v>
      </c>
      <c r="E32" s="79" t="s">
        <v>32</v>
      </c>
      <c r="F32" s="78">
        <v>6</v>
      </c>
      <c r="G32" s="31" t="s">
        <v>70</v>
      </c>
      <c r="H32" s="9">
        <v>3056</v>
      </c>
      <c r="I32" s="9">
        <v>2400</v>
      </c>
      <c r="J32" s="649" t="s">
        <v>58</v>
      </c>
      <c r="K32" s="650"/>
    </row>
    <row r="33" spans="1:11" ht="18" x14ac:dyDescent="0.2">
      <c r="A33" s="134">
        <v>20</v>
      </c>
      <c r="B33" s="662"/>
      <c r="C33" s="18"/>
      <c r="D33" s="1" t="s">
        <v>36</v>
      </c>
      <c r="E33" s="8" t="s">
        <v>21</v>
      </c>
      <c r="F33" s="34">
        <v>100</v>
      </c>
      <c r="G33" s="28" t="s">
        <v>34</v>
      </c>
      <c r="H33" s="9">
        <v>0</v>
      </c>
      <c r="I33" s="9">
        <v>80000</v>
      </c>
      <c r="J33" s="649" t="s">
        <v>56</v>
      </c>
      <c r="K33" s="650"/>
    </row>
    <row r="34" spans="1:11" ht="90" customHeight="1" x14ac:dyDescent="0.2">
      <c r="A34" s="133">
        <v>21</v>
      </c>
      <c r="B34" s="662"/>
      <c r="C34" s="88">
        <v>3</v>
      </c>
      <c r="D34" s="1" t="s">
        <v>29</v>
      </c>
      <c r="E34" s="85" t="s">
        <v>21</v>
      </c>
      <c r="F34" s="89">
        <v>2758.5</v>
      </c>
      <c r="G34" s="32" t="s">
        <v>103</v>
      </c>
      <c r="H34" s="76">
        <v>60676</v>
      </c>
      <c r="I34" s="76">
        <v>96547.5</v>
      </c>
      <c r="J34" s="649" t="s">
        <v>57</v>
      </c>
      <c r="K34" s="650"/>
    </row>
    <row r="35" spans="1:11" ht="15.75" customHeight="1" x14ac:dyDescent="0.2">
      <c r="A35" s="134">
        <v>22</v>
      </c>
      <c r="B35" s="662"/>
      <c r="C35" s="88"/>
      <c r="D35" s="77" t="s">
        <v>111</v>
      </c>
      <c r="E35" s="2"/>
      <c r="F35" s="113"/>
      <c r="G35" s="114"/>
      <c r="H35" s="76">
        <v>0</v>
      </c>
      <c r="I35" s="76">
        <v>25000</v>
      </c>
      <c r="J35" s="649" t="s">
        <v>57</v>
      </c>
      <c r="K35" s="650"/>
    </row>
    <row r="36" spans="1:11" ht="15.75" customHeight="1" x14ac:dyDescent="0.2">
      <c r="A36" s="133">
        <v>23</v>
      </c>
      <c r="B36" s="662"/>
      <c r="C36" s="88"/>
      <c r="D36" s="75" t="s">
        <v>128</v>
      </c>
      <c r="E36" s="118" t="s">
        <v>129</v>
      </c>
      <c r="F36" s="113">
        <v>5</v>
      </c>
      <c r="G36" s="119" t="s">
        <v>131</v>
      </c>
      <c r="H36" s="76">
        <v>7000</v>
      </c>
      <c r="I36" s="76">
        <v>0</v>
      </c>
      <c r="J36" s="649" t="s">
        <v>56</v>
      </c>
      <c r="K36" s="650"/>
    </row>
    <row r="37" spans="1:11" ht="15.75" customHeight="1" x14ac:dyDescent="0.2">
      <c r="A37" s="134">
        <v>24</v>
      </c>
      <c r="B37" s="662"/>
      <c r="C37" s="88"/>
      <c r="D37" s="75" t="s">
        <v>130</v>
      </c>
      <c r="E37" s="118" t="s">
        <v>129</v>
      </c>
      <c r="F37" s="113">
        <v>5</v>
      </c>
      <c r="G37" s="119" t="s">
        <v>132</v>
      </c>
      <c r="H37" s="76">
        <v>3500</v>
      </c>
      <c r="I37" s="76">
        <v>0</v>
      </c>
      <c r="J37" s="649" t="s">
        <v>55</v>
      </c>
      <c r="K37" s="650"/>
    </row>
    <row r="38" spans="1:11" ht="15.75" customHeight="1" x14ac:dyDescent="0.2">
      <c r="A38" s="133">
        <v>25</v>
      </c>
      <c r="B38" s="662"/>
      <c r="C38" s="88"/>
      <c r="D38" s="15" t="s">
        <v>112</v>
      </c>
      <c r="E38" s="118"/>
      <c r="F38" s="118"/>
      <c r="G38" s="40" t="s">
        <v>35</v>
      </c>
      <c r="H38" s="9">
        <v>1000</v>
      </c>
      <c r="I38" s="9">
        <v>9000</v>
      </c>
      <c r="J38" s="116"/>
      <c r="K38" s="117"/>
    </row>
    <row r="39" spans="1:11" ht="29.25" customHeight="1" x14ac:dyDescent="0.2">
      <c r="A39" s="134">
        <v>26</v>
      </c>
      <c r="B39" s="662"/>
      <c r="C39" s="88">
        <v>1</v>
      </c>
      <c r="D39" s="14" t="s">
        <v>25</v>
      </c>
      <c r="E39" s="85" t="s">
        <v>18</v>
      </c>
      <c r="F39" s="89">
        <v>4</v>
      </c>
      <c r="G39" s="90"/>
      <c r="H39" s="76">
        <v>6800</v>
      </c>
      <c r="I39" s="76">
        <v>400</v>
      </c>
      <c r="J39" s="649" t="s">
        <v>56</v>
      </c>
      <c r="K39" s="650"/>
    </row>
    <row r="40" spans="1:11" ht="52.5" customHeight="1" x14ac:dyDescent="0.2">
      <c r="A40" s="133">
        <v>27</v>
      </c>
      <c r="B40" s="662"/>
      <c r="C40" s="2" t="s">
        <v>6</v>
      </c>
      <c r="D40" s="91" t="s">
        <v>74</v>
      </c>
      <c r="E40" s="85" t="s">
        <v>21</v>
      </c>
      <c r="F40" s="89">
        <v>38</v>
      </c>
      <c r="G40" s="110" t="s">
        <v>104</v>
      </c>
      <c r="H40" s="76">
        <v>800</v>
      </c>
      <c r="I40" s="76">
        <v>4180</v>
      </c>
      <c r="J40" s="649" t="s">
        <v>57</v>
      </c>
      <c r="K40" s="650"/>
    </row>
    <row r="41" spans="1:11" ht="15.75" thickBot="1" x14ac:dyDescent="0.25">
      <c r="A41" s="135">
        <v>28</v>
      </c>
      <c r="B41" s="663"/>
      <c r="C41" s="52" t="s">
        <v>7</v>
      </c>
      <c r="D41" s="10" t="s">
        <v>15</v>
      </c>
      <c r="E41" s="11" t="s">
        <v>18</v>
      </c>
      <c r="F41" s="86" t="s">
        <v>5</v>
      </c>
      <c r="G41" s="86"/>
      <c r="H41" s="33">
        <v>0</v>
      </c>
      <c r="I41" s="33">
        <v>0</v>
      </c>
      <c r="J41" s="655" t="s">
        <v>57</v>
      </c>
      <c r="K41" s="656"/>
    </row>
    <row r="42" spans="1:11" ht="17.25" customHeight="1" x14ac:dyDescent="0.2">
      <c r="A42" s="133">
        <v>29</v>
      </c>
      <c r="B42" s="667" t="s">
        <v>37</v>
      </c>
      <c r="C42" s="22" t="s">
        <v>7</v>
      </c>
      <c r="D42" s="37" t="s">
        <v>10</v>
      </c>
      <c r="E42" s="53" t="s">
        <v>21</v>
      </c>
      <c r="F42" s="38">
        <v>20</v>
      </c>
      <c r="G42" s="54"/>
      <c r="H42" s="51">
        <v>0</v>
      </c>
      <c r="I42" s="51">
        <v>10600</v>
      </c>
      <c r="J42" s="653" t="s">
        <v>54</v>
      </c>
      <c r="K42" s="654"/>
    </row>
    <row r="43" spans="1:11" ht="18" x14ac:dyDescent="0.2">
      <c r="A43" s="134">
        <v>30</v>
      </c>
      <c r="B43" s="668"/>
      <c r="C43" s="18"/>
      <c r="D43" s="1" t="s">
        <v>36</v>
      </c>
      <c r="E43" s="8" t="s">
        <v>21</v>
      </c>
      <c r="F43" s="25">
        <v>100</v>
      </c>
      <c r="G43" s="25"/>
      <c r="H43" s="9">
        <v>0</v>
      </c>
      <c r="I43" s="9">
        <v>80000</v>
      </c>
      <c r="J43" s="649" t="s">
        <v>56</v>
      </c>
      <c r="K43" s="650"/>
    </row>
    <row r="44" spans="1:11" ht="45" x14ac:dyDescent="0.2">
      <c r="A44" s="133">
        <v>31</v>
      </c>
      <c r="B44" s="668"/>
      <c r="C44" s="19"/>
      <c r="D44" s="6" t="s">
        <v>23</v>
      </c>
      <c r="E44" s="8" t="s">
        <v>21</v>
      </c>
      <c r="F44" s="25">
        <v>61.6</v>
      </c>
      <c r="G44" s="31" t="s">
        <v>46</v>
      </c>
      <c r="H44" s="9">
        <v>1500</v>
      </c>
      <c r="I44" s="9">
        <v>2464</v>
      </c>
      <c r="J44" s="649" t="s">
        <v>55</v>
      </c>
      <c r="K44" s="650"/>
    </row>
    <row r="45" spans="1:11" ht="30" x14ac:dyDescent="0.2">
      <c r="A45" s="134">
        <v>32</v>
      </c>
      <c r="B45" s="668"/>
      <c r="C45" s="19"/>
      <c r="D45" s="14" t="s">
        <v>14</v>
      </c>
      <c r="E45" s="21"/>
      <c r="F45" s="28"/>
      <c r="G45" s="28"/>
      <c r="H45" s="9">
        <v>1500</v>
      </c>
      <c r="I45" s="9">
        <v>1000</v>
      </c>
      <c r="J45" s="649" t="s">
        <v>55</v>
      </c>
      <c r="K45" s="650"/>
    </row>
    <row r="46" spans="1:11" ht="30" x14ac:dyDescent="0.2">
      <c r="A46" s="133">
        <v>33</v>
      </c>
      <c r="B46" s="668"/>
      <c r="C46" s="19"/>
      <c r="D46" s="14" t="s">
        <v>12</v>
      </c>
      <c r="E46" s="104" t="s">
        <v>18</v>
      </c>
      <c r="F46" s="103">
        <v>32</v>
      </c>
      <c r="G46" s="29" t="s">
        <v>107</v>
      </c>
      <c r="H46" s="9">
        <v>725</v>
      </c>
      <c r="I46" s="9">
        <v>960</v>
      </c>
      <c r="J46" s="649" t="s">
        <v>55</v>
      </c>
      <c r="K46" s="650"/>
    </row>
    <row r="47" spans="1:11" ht="15" x14ac:dyDescent="0.2">
      <c r="A47" s="134">
        <v>34</v>
      </c>
      <c r="B47" s="668"/>
      <c r="C47" s="19"/>
      <c r="D47" s="14" t="s">
        <v>108</v>
      </c>
      <c r="E47" s="104" t="s">
        <v>18</v>
      </c>
      <c r="F47" s="103">
        <v>2</v>
      </c>
      <c r="G47" s="29"/>
      <c r="H47" s="9">
        <v>6000</v>
      </c>
      <c r="I47" s="9">
        <v>2000</v>
      </c>
      <c r="J47" s="691" t="s">
        <v>57</v>
      </c>
      <c r="K47" s="692"/>
    </row>
    <row r="48" spans="1:11" ht="75" x14ac:dyDescent="0.2">
      <c r="A48" s="133">
        <v>35</v>
      </c>
      <c r="B48" s="668"/>
      <c r="C48" s="19"/>
      <c r="D48" s="6" t="s">
        <v>24</v>
      </c>
      <c r="E48" s="8" t="s">
        <v>21</v>
      </c>
      <c r="F48" s="25">
        <v>177.1</v>
      </c>
      <c r="G48" s="31" t="s">
        <v>47</v>
      </c>
      <c r="H48" s="9">
        <v>3500</v>
      </c>
      <c r="I48" s="9">
        <v>3542</v>
      </c>
      <c r="J48" s="649" t="s">
        <v>55</v>
      </c>
      <c r="K48" s="650"/>
    </row>
    <row r="49" spans="1:11" ht="29.25" customHeight="1" x14ac:dyDescent="0.2">
      <c r="A49" s="134">
        <v>36</v>
      </c>
      <c r="B49" s="668"/>
      <c r="C49" s="39"/>
      <c r="D49" s="15" t="s">
        <v>113</v>
      </c>
      <c r="E49" s="8"/>
      <c r="F49" s="8"/>
      <c r="G49" s="40" t="s">
        <v>35</v>
      </c>
      <c r="H49" s="9">
        <v>1000</v>
      </c>
      <c r="I49" s="9">
        <v>17000</v>
      </c>
      <c r="J49" s="651" t="s">
        <v>57</v>
      </c>
      <c r="K49" s="652"/>
    </row>
    <row r="50" spans="1:11" ht="62.25" customHeight="1" x14ac:dyDescent="0.2">
      <c r="A50" s="133">
        <v>37</v>
      </c>
      <c r="B50" s="668"/>
      <c r="C50" s="39"/>
      <c r="D50" s="15" t="s">
        <v>75</v>
      </c>
      <c r="E50" s="87"/>
      <c r="F50" s="87"/>
      <c r="G50" s="40" t="s">
        <v>101</v>
      </c>
      <c r="H50" s="9">
        <v>30000</v>
      </c>
      <c r="I50" s="9">
        <v>7000</v>
      </c>
      <c r="J50" s="649" t="s">
        <v>56</v>
      </c>
      <c r="K50" s="650"/>
    </row>
    <row r="51" spans="1:11" ht="30.75" customHeight="1" x14ac:dyDescent="0.2">
      <c r="A51" s="133">
        <v>38</v>
      </c>
      <c r="B51" s="668"/>
      <c r="C51" s="39">
        <v>1</v>
      </c>
      <c r="D51" s="15" t="s">
        <v>25</v>
      </c>
      <c r="E51" s="118" t="s">
        <v>18</v>
      </c>
      <c r="F51" s="118">
        <v>20</v>
      </c>
      <c r="G51" s="118"/>
      <c r="H51" s="9">
        <v>34000</v>
      </c>
      <c r="I51" s="9">
        <v>2000</v>
      </c>
      <c r="J51" s="649" t="s">
        <v>57</v>
      </c>
      <c r="K51" s="650"/>
    </row>
    <row r="52" spans="1:11" ht="30" x14ac:dyDescent="0.2">
      <c r="A52" s="134">
        <v>39</v>
      </c>
      <c r="B52" s="668"/>
      <c r="C52" s="39" t="s">
        <v>5</v>
      </c>
      <c r="D52" s="15" t="s">
        <v>25</v>
      </c>
      <c r="E52" s="72" t="s">
        <v>18</v>
      </c>
      <c r="F52" s="8">
        <v>25</v>
      </c>
      <c r="G52" s="8"/>
      <c r="H52" s="9">
        <v>42500</v>
      </c>
      <c r="I52" s="9">
        <v>2500</v>
      </c>
      <c r="J52" s="649" t="s">
        <v>57</v>
      </c>
      <c r="K52" s="650"/>
    </row>
    <row r="53" spans="1:11" ht="45" x14ac:dyDescent="0.2">
      <c r="A53" s="133">
        <v>40</v>
      </c>
      <c r="B53" s="668"/>
      <c r="C53" s="105"/>
      <c r="D53" s="98" t="s">
        <v>94</v>
      </c>
      <c r="E53" s="44" t="s">
        <v>32</v>
      </c>
      <c r="F53" s="44">
        <v>3.5</v>
      </c>
      <c r="G53" s="106" t="s">
        <v>95</v>
      </c>
      <c r="H53" s="43">
        <v>2280</v>
      </c>
      <c r="I53" s="43">
        <v>1400</v>
      </c>
      <c r="J53" s="649" t="s">
        <v>55</v>
      </c>
      <c r="K53" s="650"/>
    </row>
    <row r="54" spans="1:11" ht="45" x14ac:dyDescent="0.2">
      <c r="A54" s="133">
        <v>41</v>
      </c>
      <c r="B54" s="668"/>
      <c r="C54" s="44" t="s">
        <v>7</v>
      </c>
      <c r="D54" s="98" t="s">
        <v>96</v>
      </c>
      <c r="E54" s="44" t="s">
        <v>32</v>
      </c>
      <c r="F54" s="44">
        <v>1.5</v>
      </c>
      <c r="G54" s="106" t="s">
        <v>97</v>
      </c>
      <c r="H54" s="43">
        <v>960</v>
      </c>
      <c r="I54" s="43">
        <v>600</v>
      </c>
      <c r="J54" s="649" t="s">
        <v>56</v>
      </c>
      <c r="K54" s="650"/>
    </row>
    <row r="55" spans="1:11" ht="15" x14ac:dyDescent="0.2">
      <c r="A55" s="134">
        <v>42</v>
      </c>
      <c r="B55" s="668"/>
      <c r="C55" s="44"/>
      <c r="D55" s="75" t="s">
        <v>128</v>
      </c>
      <c r="E55" s="118" t="s">
        <v>129</v>
      </c>
      <c r="F55" s="113">
        <v>5</v>
      </c>
      <c r="G55" s="119" t="s">
        <v>131</v>
      </c>
      <c r="H55" s="76">
        <v>7000</v>
      </c>
      <c r="I55" s="76">
        <v>0</v>
      </c>
      <c r="J55" s="649" t="s">
        <v>56</v>
      </c>
      <c r="K55" s="650"/>
    </row>
    <row r="56" spans="1:11" ht="15" x14ac:dyDescent="0.2">
      <c r="A56" s="133">
        <v>43</v>
      </c>
      <c r="B56" s="668"/>
      <c r="C56" s="44"/>
      <c r="D56" s="75" t="s">
        <v>130</v>
      </c>
      <c r="E56" s="118" t="s">
        <v>129</v>
      </c>
      <c r="F56" s="113">
        <v>5</v>
      </c>
      <c r="G56" s="119" t="s">
        <v>132</v>
      </c>
      <c r="H56" s="76">
        <v>3500</v>
      </c>
      <c r="I56" s="76">
        <v>0</v>
      </c>
      <c r="J56" s="649" t="s">
        <v>55</v>
      </c>
      <c r="K56" s="650"/>
    </row>
    <row r="57" spans="1:11" ht="16.5" customHeight="1" x14ac:dyDescent="0.2">
      <c r="A57" s="133">
        <v>44</v>
      </c>
      <c r="B57" s="668"/>
      <c r="C57" s="44"/>
      <c r="D57" s="1" t="s">
        <v>111</v>
      </c>
      <c r="E57" s="2"/>
      <c r="F57" s="9"/>
      <c r="G57" s="115"/>
      <c r="H57" s="9">
        <v>0</v>
      </c>
      <c r="I57" s="9">
        <v>25000</v>
      </c>
      <c r="J57" s="651" t="s">
        <v>57</v>
      </c>
      <c r="K57" s="652"/>
    </row>
    <row r="58" spans="1:11" ht="30.75" customHeight="1" x14ac:dyDescent="0.2">
      <c r="A58" s="134">
        <v>45</v>
      </c>
      <c r="B58" s="668"/>
      <c r="C58" s="44"/>
      <c r="D58" s="47" t="s">
        <v>123</v>
      </c>
      <c r="E58" s="46" t="s">
        <v>18</v>
      </c>
      <c r="F58" s="43">
        <v>11</v>
      </c>
      <c r="G58" s="106" t="s">
        <v>124</v>
      </c>
      <c r="H58" s="43">
        <v>1600</v>
      </c>
      <c r="I58" s="43">
        <v>1870</v>
      </c>
      <c r="J58" s="649" t="s">
        <v>57</v>
      </c>
      <c r="K58" s="650"/>
    </row>
    <row r="59" spans="1:11" ht="15" x14ac:dyDescent="0.2">
      <c r="A59" s="133">
        <v>46</v>
      </c>
      <c r="B59" s="668"/>
      <c r="C59" s="44" t="s">
        <v>7</v>
      </c>
      <c r="D59" s="12" t="s">
        <v>15</v>
      </c>
      <c r="E59" s="44" t="s">
        <v>18</v>
      </c>
      <c r="F59" s="44" t="s">
        <v>5</v>
      </c>
      <c r="G59" s="44"/>
      <c r="H59" s="43">
        <v>0</v>
      </c>
      <c r="I59" s="43">
        <v>0</v>
      </c>
      <c r="J59" s="657" t="s">
        <v>57</v>
      </c>
      <c r="K59" s="658"/>
    </row>
    <row r="60" spans="1:11" ht="15.75" thickBot="1" x14ac:dyDescent="0.25">
      <c r="A60" s="135">
        <v>47</v>
      </c>
      <c r="B60" s="669"/>
      <c r="C60" s="42"/>
      <c r="D60" s="10" t="s">
        <v>26</v>
      </c>
      <c r="E60" s="11" t="s">
        <v>18</v>
      </c>
      <c r="F60" s="11">
        <v>14</v>
      </c>
      <c r="G60" s="11"/>
      <c r="H60" s="33">
        <v>1500</v>
      </c>
      <c r="I60" s="33">
        <v>3500</v>
      </c>
      <c r="J60" s="655" t="s">
        <v>58</v>
      </c>
      <c r="K60" s="656"/>
    </row>
    <row r="61" spans="1:11" ht="18" x14ac:dyDescent="0.2">
      <c r="A61" s="133">
        <v>48</v>
      </c>
      <c r="B61" s="664" t="s">
        <v>28</v>
      </c>
      <c r="C61" s="55"/>
      <c r="D61" s="56" t="s">
        <v>10</v>
      </c>
      <c r="E61" s="53" t="s">
        <v>21</v>
      </c>
      <c r="F61" s="53">
        <v>23</v>
      </c>
      <c r="G61" s="53"/>
      <c r="H61" s="51">
        <v>0</v>
      </c>
      <c r="I61" s="51">
        <v>12190</v>
      </c>
      <c r="J61" s="653" t="s">
        <v>54</v>
      </c>
      <c r="K61" s="654"/>
    </row>
    <row r="62" spans="1:11" ht="45" x14ac:dyDescent="0.2">
      <c r="A62" s="133">
        <v>49</v>
      </c>
      <c r="B62" s="660"/>
      <c r="C62" s="99"/>
      <c r="D62" s="98" t="s">
        <v>96</v>
      </c>
      <c r="E62" s="44" t="s">
        <v>32</v>
      </c>
      <c r="F62" s="44">
        <v>1</v>
      </c>
      <c r="G62" s="106" t="s">
        <v>98</v>
      </c>
      <c r="H62" s="43">
        <v>600</v>
      </c>
      <c r="I62" s="43">
        <v>400</v>
      </c>
      <c r="J62" s="649" t="s">
        <v>55</v>
      </c>
      <c r="K62" s="650"/>
    </row>
    <row r="63" spans="1:11" ht="30" x14ac:dyDescent="0.2">
      <c r="A63" s="133">
        <v>50</v>
      </c>
      <c r="B63" s="660"/>
      <c r="C63" s="99"/>
      <c r="D63" s="14" t="s">
        <v>12</v>
      </c>
      <c r="E63" s="104" t="s">
        <v>18</v>
      </c>
      <c r="F63" s="103">
        <v>92</v>
      </c>
      <c r="G63" s="29" t="s">
        <v>105</v>
      </c>
      <c r="H63" s="9">
        <v>1752</v>
      </c>
      <c r="I63" s="9">
        <v>2760</v>
      </c>
      <c r="J63" s="649" t="s">
        <v>55</v>
      </c>
      <c r="K63" s="650"/>
    </row>
    <row r="64" spans="1:11" ht="15" x14ac:dyDescent="0.2">
      <c r="A64" s="134">
        <v>51</v>
      </c>
      <c r="B64" s="660"/>
      <c r="C64" s="99"/>
      <c r="D64" s="75" t="s">
        <v>128</v>
      </c>
      <c r="E64" s="118" t="s">
        <v>129</v>
      </c>
      <c r="F64" s="113">
        <v>5</v>
      </c>
      <c r="G64" s="119" t="s">
        <v>131</v>
      </c>
      <c r="H64" s="76">
        <v>7000</v>
      </c>
      <c r="I64" s="76">
        <v>0</v>
      </c>
      <c r="J64" s="649" t="s">
        <v>56</v>
      </c>
      <c r="K64" s="650"/>
    </row>
    <row r="65" spans="1:11" ht="15" x14ac:dyDescent="0.2">
      <c r="A65" s="133">
        <v>52</v>
      </c>
      <c r="B65" s="660"/>
      <c r="C65" s="99"/>
      <c r="D65" s="75" t="s">
        <v>130</v>
      </c>
      <c r="E65" s="118" t="s">
        <v>129</v>
      </c>
      <c r="F65" s="113">
        <v>5</v>
      </c>
      <c r="G65" s="119" t="s">
        <v>132</v>
      </c>
      <c r="H65" s="76">
        <v>3500</v>
      </c>
      <c r="I65" s="76">
        <v>0</v>
      </c>
      <c r="J65" s="649" t="s">
        <v>55</v>
      </c>
      <c r="K65" s="650"/>
    </row>
    <row r="66" spans="1:11" ht="15" x14ac:dyDescent="0.2">
      <c r="A66" s="133">
        <v>53</v>
      </c>
      <c r="B66" s="660"/>
      <c r="C66" s="99"/>
      <c r="D66" s="1" t="s">
        <v>111</v>
      </c>
      <c r="E66" s="2"/>
      <c r="F66" s="9"/>
      <c r="G66" s="115"/>
      <c r="H66" s="9">
        <v>0</v>
      </c>
      <c r="I66" s="9">
        <v>25000</v>
      </c>
      <c r="J66" s="651" t="s">
        <v>57</v>
      </c>
      <c r="K66" s="652"/>
    </row>
    <row r="67" spans="1:11" ht="15.75" customHeight="1" x14ac:dyDescent="0.2">
      <c r="A67" s="134">
        <v>54</v>
      </c>
      <c r="B67" s="660"/>
      <c r="C67" s="13"/>
      <c r="D67" s="1" t="s">
        <v>36</v>
      </c>
      <c r="E67" s="93" t="s">
        <v>21</v>
      </c>
      <c r="F67" s="93">
        <v>100</v>
      </c>
      <c r="G67" s="93"/>
      <c r="H67" s="9">
        <v>0</v>
      </c>
      <c r="I67" s="9">
        <v>80000</v>
      </c>
      <c r="J67" s="649" t="s">
        <v>56</v>
      </c>
      <c r="K67" s="650"/>
    </row>
    <row r="68" spans="1:11" ht="31.5" customHeight="1" thickBot="1" x14ac:dyDescent="0.25">
      <c r="A68" s="135">
        <v>55</v>
      </c>
      <c r="B68" s="661"/>
      <c r="C68" s="42"/>
      <c r="D68" s="57" t="s">
        <v>27</v>
      </c>
      <c r="E68" s="58"/>
      <c r="F68" s="59"/>
      <c r="G68" s="11" t="s">
        <v>34</v>
      </c>
      <c r="H68" s="33">
        <v>1500</v>
      </c>
      <c r="I68" s="33">
        <v>1000</v>
      </c>
      <c r="J68" s="655" t="s">
        <v>55</v>
      </c>
      <c r="K68" s="656"/>
    </row>
    <row r="69" spans="1:11" ht="44.25" customHeight="1" x14ac:dyDescent="0.2">
      <c r="A69" s="133">
        <v>56</v>
      </c>
      <c r="B69" s="664">
        <v>218</v>
      </c>
      <c r="C69" s="121" t="s">
        <v>117</v>
      </c>
      <c r="D69" s="98" t="s">
        <v>96</v>
      </c>
      <c r="E69" s="44" t="s">
        <v>32</v>
      </c>
      <c r="F69" s="44">
        <v>6.5</v>
      </c>
      <c r="G69" s="106" t="s">
        <v>99</v>
      </c>
      <c r="H69" s="43">
        <v>4080</v>
      </c>
      <c r="I69" s="43">
        <v>2600</v>
      </c>
      <c r="J69" s="653" t="s">
        <v>56</v>
      </c>
      <c r="K69" s="654"/>
    </row>
    <row r="70" spans="1:11" ht="30" customHeight="1" x14ac:dyDescent="0.2">
      <c r="A70" s="133">
        <v>58</v>
      </c>
      <c r="B70" s="660"/>
      <c r="C70" s="97" t="s">
        <v>118</v>
      </c>
      <c r="D70" s="108" t="s">
        <v>14</v>
      </c>
      <c r="E70" s="109"/>
      <c r="F70" s="130"/>
      <c r="G70" s="70" t="s">
        <v>34</v>
      </c>
      <c r="H70" s="43">
        <v>1500</v>
      </c>
      <c r="I70" s="43">
        <v>1000</v>
      </c>
      <c r="J70" s="657" t="s">
        <v>55</v>
      </c>
      <c r="K70" s="658"/>
    </row>
    <row r="71" spans="1:11" ht="30" customHeight="1" x14ac:dyDescent="0.2">
      <c r="A71" s="133">
        <v>59</v>
      </c>
      <c r="B71" s="660"/>
      <c r="C71" s="131" t="s">
        <v>120</v>
      </c>
      <c r="D71" s="15" t="s">
        <v>126</v>
      </c>
      <c r="E71" s="21" t="s">
        <v>18</v>
      </c>
      <c r="F71" s="21">
        <v>1</v>
      </c>
      <c r="G71" s="132" t="s">
        <v>127</v>
      </c>
      <c r="H71" s="43">
        <v>1500</v>
      </c>
      <c r="I71" s="43">
        <v>1000</v>
      </c>
      <c r="J71" s="649" t="s">
        <v>57</v>
      </c>
      <c r="K71" s="650"/>
    </row>
    <row r="72" spans="1:11" ht="17.25" customHeight="1" x14ac:dyDescent="0.2">
      <c r="A72" s="134">
        <v>60</v>
      </c>
      <c r="B72" s="660"/>
      <c r="C72" s="97" t="s">
        <v>118</v>
      </c>
      <c r="D72" s="108" t="s">
        <v>100</v>
      </c>
      <c r="E72" s="109" t="s">
        <v>32</v>
      </c>
      <c r="F72" s="111">
        <v>370</v>
      </c>
      <c r="G72" s="102"/>
      <c r="H72" s="43">
        <v>0</v>
      </c>
      <c r="I72" s="43">
        <v>296000</v>
      </c>
      <c r="J72" s="649" t="s">
        <v>57</v>
      </c>
      <c r="K72" s="650"/>
    </row>
    <row r="73" spans="1:11" ht="45" x14ac:dyDescent="0.2">
      <c r="A73" s="133">
        <v>61</v>
      </c>
      <c r="B73" s="660"/>
      <c r="C73" s="122" t="s">
        <v>117</v>
      </c>
      <c r="D73" s="75" t="s">
        <v>12</v>
      </c>
      <c r="E73" s="74" t="s">
        <v>18</v>
      </c>
      <c r="F73" s="71">
        <v>58</v>
      </c>
      <c r="G73" s="29" t="s">
        <v>106</v>
      </c>
      <c r="H73" s="9">
        <v>1240</v>
      </c>
      <c r="I73" s="9">
        <v>1740</v>
      </c>
      <c r="J73" s="649" t="s">
        <v>55</v>
      </c>
      <c r="K73" s="650"/>
    </row>
    <row r="74" spans="1:11" ht="15" x14ac:dyDescent="0.2">
      <c r="A74" s="133">
        <v>62</v>
      </c>
      <c r="B74" s="660"/>
      <c r="C74" s="41" t="s">
        <v>119</v>
      </c>
      <c r="D74" s="6" t="s">
        <v>93</v>
      </c>
      <c r="E74" s="74" t="s">
        <v>32</v>
      </c>
      <c r="F74" s="95">
        <v>3</v>
      </c>
      <c r="G74" s="94"/>
      <c r="H74" s="9"/>
      <c r="I74" s="9">
        <v>1590</v>
      </c>
      <c r="J74" s="649"/>
      <c r="K74" s="650"/>
    </row>
    <row r="75" spans="1:11" ht="28.5" customHeight="1" x14ac:dyDescent="0.2">
      <c r="A75" s="134">
        <v>63</v>
      </c>
      <c r="B75" s="660"/>
      <c r="C75" s="41" t="s">
        <v>116</v>
      </c>
      <c r="D75" s="15" t="s">
        <v>114</v>
      </c>
      <c r="E75" s="112"/>
      <c r="F75" s="112"/>
      <c r="G75" s="40" t="s">
        <v>115</v>
      </c>
      <c r="H75" s="9">
        <v>1000</v>
      </c>
      <c r="I75" s="9">
        <v>17000</v>
      </c>
      <c r="J75" s="651" t="s">
        <v>55</v>
      </c>
      <c r="K75" s="652"/>
    </row>
    <row r="76" spans="1:11" ht="30" x14ac:dyDescent="0.2">
      <c r="A76" s="133">
        <v>64</v>
      </c>
      <c r="B76" s="660"/>
      <c r="C76" s="122" t="s">
        <v>117</v>
      </c>
      <c r="D76" s="6" t="s">
        <v>10</v>
      </c>
      <c r="E76" s="72" t="s">
        <v>21</v>
      </c>
      <c r="F76" s="72">
        <v>32</v>
      </c>
      <c r="G76" s="69"/>
      <c r="H76" s="9">
        <v>0</v>
      </c>
      <c r="I76" s="9">
        <v>16960</v>
      </c>
      <c r="J76" s="649" t="s">
        <v>54</v>
      </c>
      <c r="K76" s="650"/>
    </row>
    <row r="77" spans="1:11" ht="89.25" x14ac:dyDescent="0.2">
      <c r="A77" s="133">
        <v>65</v>
      </c>
      <c r="B77" s="660"/>
      <c r="C77" s="41" t="s">
        <v>120</v>
      </c>
      <c r="D77" s="15" t="s">
        <v>82</v>
      </c>
      <c r="E77" s="96" t="s">
        <v>32</v>
      </c>
      <c r="F77" s="94">
        <v>102</v>
      </c>
      <c r="G77" s="32" t="s">
        <v>83</v>
      </c>
      <c r="H77" s="9">
        <v>1125</v>
      </c>
      <c r="I77" s="9">
        <v>3570</v>
      </c>
      <c r="J77" s="649" t="s">
        <v>56</v>
      </c>
      <c r="K77" s="650"/>
    </row>
    <row r="78" spans="1:11" ht="89.25" x14ac:dyDescent="0.2">
      <c r="A78" s="134">
        <v>66</v>
      </c>
      <c r="B78" s="660"/>
      <c r="C78" s="41" t="s">
        <v>120</v>
      </c>
      <c r="D78" s="15" t="s">
        <v>80</v>
      </c>
      <c r="E78" s="96" t="s">
        <v>32</v>
      </c>
      <c r="F78" s="94">
        <v>136</v>
      </c>
      <c r="G78" s="32" t="s">
        <v>81</v>
      </c>
      <c r="H78" s="9">
        <v>1200</v>
      </c>
      <c r="I78" s="9">
        <v>4760</v>
      </c>
      <c r="J78" s="649" t="s">
        <v>56</v>
      </c>
      <c r="K78" s="650"/>
    </row>
    <row r="79" spans="1:11" ht="90" customHeight="1" x14ac:dyDescent="0.2">
      <c r="A79" s="133">
        <v>67</v>
      </c>
      <c r="B79" s="660"/>
      <c r="C79" s="41" t="s">
        <v>121</v>
      </c>
      <c r="D79" s="15" t="s">
        <v>77</v>
      </c>
      <c r="E79" s="93" t="s">
        <v>32</v>
      </c>
      <c r="F79" s="92">
        <v>83</v>
      </c>
      <c r="G79" s="32" t="s">
        <v>79</v>
      </c>
      <c r="H79" s="9">
        <v>800</v>
      </c>
      <c r="I79" s="9">
        <v>2905</v>
      </c>
      <c r="J79" s="649" t="s">
        <v>55</v>
      </c>
      <c r="K79" s="650"/>
    </row>
    <row r="80" spans="1:11" ht="89.25" x14ac:dyDescent="0.2">
      <c r="A80" s="133">
        <v>68</v>
      </c>
      <c r="B80" s="660"/>
      <c r="C80" s="18" t="s">
        <v>121</v>
      </c>
      <c r="D80" s="15" t="s">
        <v>78</v>
      </c>
      <c r="E80" s="72" t="s">
        <v>32</v>
      </c>
      <c r="F80" s="69">
        <v>650</v>
      </c>
      <c r="G80" s="32" t="s">
        <v>76</v>
      </c>
      <c r="H80" s="9">
        <v>7000</v>
      </c>
      <c r="I80" s="9">
        <v>22750</v>
      </c>
      <c r="J80" s="649" t="s">
        <v>56</v>
      </c>
      <c r="K80" s="650"/>
    </row>
    <row r="81" spans="1:11" ht="89.25" x14ac:dyDescent="0.2">
      <c r="A81" s="134">
        <v>69</v>
      </c>
      <c r="B81" s="660"/>
      <c r="C81" s="18" t="s">
        <v>122</v>
      </c>
      <c r="D81" s="15" t="s">
        <v>84</v>
      </c>
      <c r="E81" s="96" t="s">
        <v>32</v>
      </c>
      <c r="F81" s="94">
        <v>204</v>
      </c>
      <c r="G81" s="32" t="s">
        <v>85</v>
      </c>
      <c r="H81" s="9">
        <v>2000</v>
      </c>
      <c r="I81" s="9">
        <v>7140</v>
      </c>
      <c r="J81" s="649" t="s">
        <v>57</v>
      </c>
      <c r="K81" s="650"/>
    </row>
    <row r="82" spans="1:11" ht="89.25" x14ac:dyDescent="0.2">
      <c r="A82" s="133">
        <v>70</v>
      </c>
      <c r="B82" s="660"/>
      <c r="C82" s="18" t="s">
        <v>122</v>
      </c>
      <c r="D82" s="15" t="s">
        <v>86</v>
      </c>
      <c r="E82" s="96" t="s">
        <v>32</v>
      </c>
      <c r="F82" s="94">
        <v>202</v>
      </c>
      <c r="G82" s="32" t="s">
        <v>87</v>
      </c>
      <c r="H82" s="9">
        <v>2120</v>
      </c>
      <c r="I82" s="9">
        <v>7070</v>
      </c>
      <c r="J82" s="649" t="s">
        <v>57</v>
      </c>
      <c r="K82" s="650"/>
    </row>
    <row r="83" spans="1:11" ht="89.25" x14ac:dyDescent="0.2">
      <c r="A83" s="133">
        <v>71</v>
      </c>
      <c r="B83" s="660"/>
      <c r="C83" s="18" t="s">
        <v>122</v>
      </c>
      <c r="D83" s="15" t="s">
        <v>88</v>
      </c>
      <c r="E83" s="96" t="s">
        <v>32</v>
      </c>
      <c r="F83" s="94">
        <v>30</v>
      </c>
      <c r="G83" s="32" t="s">
        <v>89</v>
      </c>
      <c r="H83" s="9"/>
      <c r="I83" s="9">
        <v>1050</v>
      </c>
      <c r="J83" s="649" t="s">
        <v>57</v>
      </c>
      <c r="K83" s="650"/>
    </row>
    <row r="84" spans="1:11" ht="30" x14ac:dyDescent="0.2">
      <c r="A84" s="134">
        <v>72</v>
      </c>
      <c r="B84" s="660"/>
      <c r="C84" s="18" t="s">
        <v>119</v>
      </c>
      <c r="D84" s="15" t="s">
        <v>90</v>
      </c>
      <c r="E84" s="96" t="s">
        <v>32</v>
      </c>
      <c r="F84" s="94">
        <v>10</v>
      </c>
      <c r="G84" s="32"/>
      <c r="H84" s="9">
        <v>350</v>
      </c>
      <c r="I84" s="9">
        <v>1100</v>
      </c>
      <c r="J84" s="649" t="s">
        <v>58</v>
      </c>
      <c r="K84" s="650"/>
    </row>
    <row r="85" spans="1:11" ht="78" customHeight="1" x14ac:dyDescent="0.2">
      <c r="A85" s="133">
        <v>73</v>
      </c>
      <c r="B85" s="665"/>
      <c r="C85" s="18" t="s">
        <v>116</v>
      </c>
      <c r="D85" s="15" t="s">
        <v>91</v>
      </c>
      <c r="E85" s="96" t="s">
        <v>32</v>
      </c>
      <c r="F85" s="94">
        <v>22</v>
      </c>
      <c r="G85" s="32" t="s">
        <v>92</v>
      </c>
      <c r="H85" s="9">
        <v>709</v>
      </c>
      <c r="I85" s="9">
        <v>2420</v>
      </c>
      <c r="J85" s="649" t="s">
        <v>58</v>
      </c>
      <c r="K85" s="650"/>
    </row>
    <row r="86" spans="1:11" ht="30" customHeight="1" x14ac:dyDescent="0.2">
      <c r="A86" s="133">
        <v>74</v>
      </c>
      <c r="B86" s="665"/>
      <c r="C86" s="122" t="s">
        <v>117</v>
      </c>
      <c r="D86" s="1" t="s">
        <v>111</v>
      </c>
      <c r="E86" s="2"/>
      <c r="F86" s="9"/>
      <c r="G86" s="115"/>
      <c r="H86" s="9">
        <v>0</v>
      </c>
      <c r="I86" s="9">
        <v>50000</v>
      </c>
      <c r="J86" s="651" t="s">
        <v>57</v>
      </c>
      <c r="K86" s="652"/>
    </row>
    <row r="87" spans="1:11" ht="75.75" customHeight="1" x14ac:dyDescent="0.2">
      <c r="A87" s="134">
        <v>75</v>
      </c>
      <c r="B87" s="665"/>
      <c r="C87" s="122" t="s">
        <v>117</v>
      </c>
      <c r="D87" s="6" t="s">
        <v>24</v>
      </c>
      <c r="E87" s="72" t="s">
        <v>21</v>
      </c>
      <c r="F87" s="69">
        <v>217</v>
      </c>
      <c r="G87" s="31" t="s">
        <v>38</v>
      </c>
      <c r="H87" s="9">
        <v>3500</v>
      </c>
      <c r="I87" s="9">
        <v>4340</v>
      </c>
      <c r="J87" s="649" t="s">
        <v>55</v>
      </c>
      <c r="K87" s="650"/>
    </row>
    <row r="88" spans="1:11" ht="30" x14ac:dyDescent="0.2">
      <c r="A88" s="133">
        <v>76</v>
      </c>
      <c r="B88" s="665"/>
      <c r="C88" s="122" t="s">
        <v>117</v>
      </c>
      <c r="D88" s="1" t="s">
        <v>36</v>
      </c>
      <c r="E88" s="72" t="s">
        <v>21</v>
      </c>
      <c r="F88" s="69">
        <v>100</v>
      </c>
      <c r="G88" s="69" t="s">
        <v>34</v>
      </c>
      <c r="H88" s="9">
        <v>0</v>
      </c>
      <c r="I88" s="9">
        <v>80000</v>
      </c>
      <c r="J88" s="649" t="s">
        <v>56</v>
      </c>
      <c r="K88" s="650"/>
    </row>
    <row r="89" spans="1:11" ht="15" x14ac:dyDescent="0.2">
      <c r="A89" s="133">
        <v>77</v>
      </c>
      <c r="B89" s="665"/>
      <c r="C89" s="122"/>
      <c r="D89" s="75" t="s">
        <v>128</v>
      </c>
      <c r="E89" s="118" t="s">
        <v>129</v>
      </c>
      <c r="F89" s="113">
        <v>10</v>
      </c>
      <c r="G89" s="119" t="s">
        <v>131</v>
      </c>
      <c r="H89" s="76">
        <v>14000</v>
      </c>
      <c r="I89" s="76">
        <v>0</v>
      </c>
      <c r="J89" s="649" t="s">
        <v>56</v>
      </c>
      <c r="K89" s="650"/>
    </row>
    <row r="90" spans="1:11" ht="15" x14ac:dyDescent="0.2">
      <c r="A90" s="134">
        <v>78</v>
      </c>
      <c r="B90" s="665"/>
      <c r="C90" s="122"/>
      <c r="D90" s="75" t="s">
        <v>130</v>
      </c>
      <c r="E90" s="118" t="s">
        <v>129</v>
      </c>
      <c r="F90" s="113">
        <v>10</v>
      </c>
      <c r="G90" s="119" t="s">
        <v>132</v>
      </c>
      <c r="H90" s="76">
        <v>7000</v>
      </c>
      <c r="I90" s="76">
        <v>0</v>
      </c>
      <c r="J90" s="649" t="s">
        <v>55</v>
      </c>
      <c r="K90" s="650"/>
    </row>
    <row r="91" spans="1:11" ht="30" x14ac:dyDescent="0.2">
      <c r="A91" s="133">
        <v>79</v>
      </c>
      <c r="B91" s="665"/>
      <c r="C91" s="122" t="s">
        <v>121</v>
      </c>
      <c r="D91" s="77" t="s">
        <v>125</v>
      </c>
      <c r="E91" s="74" t="s">
        <v>32</v>
      </c>
      <c r="F91" s="120">
        <v>45</v>
      </c>
      <c r="G91" s="129" t="s">
        <v>124</v>
      </c>
      <c r="H91" s="76">
        <v>1600</v>
      </c>
      <c r="I91" s="76">
        <v>1800</v>
      </c>
      <c r="J91" s="649" t="s">
        <v>57</v>
      </c>
      <c r="K91" s="650"/>
    </row>
    <row r="92" spans="1:11" ht="29.25" customHeight="1" x14ac:dyDescent="0.2">
      <c r="A92" s="133">
        <v>80</v>
      </c>
      <c r="B92" s="665"/>
      <c r="C92" s="122" t="s">
        <v>117</v>
      </c>
      <c r="D92" s="75" t="s">
        <v>68</v>
      </c>
      <c r="E92" s="74"/>
      <c r="F92" s="71"/>
      <c r="G92" s="71"/>
      <c r="H92" s="73">
        <v>0</v>
      </c>
      <c r="I92" s="73">
        <v>12000</v>
      </c>
      <c r="J92" s="649" t="s">
        <v>58</v>
      </c>
      <c r="K92" s="650"/>
    </row>
    <row r="93" spans="1:11" ht="30.75" thickBot="1" x14ac:dyDescent="0.25">
      <c r="A93" s="135">
        <v>81</v>
      </c>
      <c r="B93" s="666"/>
      <c r="C93" s="123" t="s">
        <v>117</v>
      </c>
      <c r="D93" s="10" t="s">
        <v>26</v>
      </c>
      <c r="E93" s="11" t="s">
        <v>18</v>
      </c>
      <c r="F93" s="11">
        <v>18</v>
      </c>
      <c r="G93" s="11"/>
      <c r="H93" s="33">
        <v>2000</v>
      </c>
      <c r="I93" s="33">
        <v>4500</v>
      </c>
      <c r="J93" s="655" t="s">
        <v>59</v>
      </c>
      <c r="K93" s="656"/>
    </row>
    <row r="94" spans="1:11" s="65" customFormat="1" ht="16.5" x14ac:dyDescent="0.2">
      <c r="A94" s="48"/>
      <c r="B94" s="60"/>
      <c r="C94" s="48"/>
      <c r="D94" s="61" t="s">
        <v>60</v>
      </c>
      <c r="E94" s="62"/>
      <c r="F94" s="62"/>
      <c r="G94" s="63"/>
      <c r="H94" s="64">
        <f>SUM(H15:H93)</f>
        <v>317746</v>
      </c>
      <c r="I94" s="64">
        <f>SUM(I15:I93)</f>
        <v>1200137.8999999999</v>
      </c>
      <c r="J94" s="48"/>
      <c r="K94" s="48"/>
    </row>
    <row r="95" spans="1:11" s="65" customFormat="1" ht="16.5" x14ac:dyDescent="0.2">
      <c r="A95" s="48"/>
      <c r="B95" s="60"/>
      <c r="C95" s="48"/>
      <c r="D95" s="66" t="s">
        <v>61</v>
      </c>
      <c r="E95" s="48"/>
      <c r="F95" s="48"/>
      <c r="G95" s="48"/>
      <c r="I95" s="67"/>
      <c r="J95" s="48"/>
      <c r="K95" s="48"/>
    </row>
    <row r="96" spans="1:11" s="65" customFormat="1" ht="16.5" x14ac:dyDescent="0.2">
      <c r="A96" s="48"/>
      <c r="B96" s="60"/>
      <c r="C96" s="48"/>
      <c r="D96" s="68" t="s">
        <v>135</v>
      </c>
      <c r="E96" s="48"/>
      <c r="F96" s="48"/>
      <c r="G96" s="48"/>
      <c r="I96" s="67"/>
      <c r="K96" s="48"/>
    </row>
    <row r="97" spans="1:9" s="65" customFormat="1" ht="16.5" x14ac:dyDescent="0.2">
      <c r="A97" s="48"/>
      <c r="D97" s="65" t="s">
        <v>110</v>
      </c>
      <c r="E97" s="67"/>
      <c r="F97" s="67"/>
      <c r="G97" s="67"/>
      <c r="I97" s="67"/>
    </row>
    <row r="98" spans="1:9" s="65" customFormat="1" ht="16.5" x14ac:dyDescent="0.2">
      <c r="A98" s="48"/>
      <c r="D98" s="65" t="s">
        <v>109</v>
      </c>
      <c r="E98" s="67"/>
      <c r="F98" s="67"/>
      <c r="G98" s="67"/>
      <c r="I98" s="67"/>
    </row>
    <row r="99" spans="1:9" s="65" customFormat="1" ht="11.25" customHeight="1" x14ac:dyDescent="0.2">
      <c r="A99" s="67"/>
      <c r="E99" s="67"/>
      <c r="F99" s="67"/>
      <c r="G99" s="67"/>
      <c r="I99" s="67"/>
    </row>
    <row r="100" spans="1:9" s="65" customFormat="1" ht="16.5" x14ac:dyDescent="0.2">
      <c r="A100" s="67"/>
      <c r="C100" s="65" t="s">
        <v>63</v>
      </c>
      <c r="E100" s="67"/>
      <c r="F100" s="67"/>
      <c r="G100" s="67"/>
      <c r="I100" s="67"/>
    </row>
    <row r="101" spans="1:9" s="65" customFormat="1" ht="16.5" x14ac:dyDescent="0.2">
      <c r="A101" s="67"/>
      <c r="C101" s="65" t="s">
        <v>62</v>
      </c>
      <c r="E101" s="67"/>
      <c r="F101" s="67"/>
      <c r="G101" s="67"/>
      <c r="I101" s="67"/>
    </row>
  </sheetData>
  <mergeCells count="98">
    <mergeCell ref="J84:K84"/>
    <mergeCell ref="J85:K85"/>
    <mergeCell ref="J60:K60"/>
    <mergeCell ref="J61:K61"/>
    <mergeCell ref="J67:K67"/>
    <mergeCell ref="J11:K13"/>
    <mergeCell ref="J74:K74"/>
    <mergeCell ref="J48:K48"/>
    <mergeCell ref="J46:K46"/>
    <mergeCell ref="J47:K47"/>
    <mergeCell ref="J42:K42"/>
    <mergeCell ref="J14:K14"/>
    <mergeCell ref="J15:K15"/>
    <mergeCell ref="J16:K16"/>
    <mergeCell ref="J17:K17"/>
    <mergeCell ref="J18:K18"/>
    <mergeCell ref="J19:K19"/>
    <mergeCell ref="J20:K20"/>
    <mergeCell ref="J63:K63"/>
    <mergeCell ref="J43:K43"/>
    <mergeCell ref="J44:K44"/>
    <mergeCell ref="A7:I7"/>
    <mergeCell ref="A11:A13"/>
    <mergeCell ref="G11:G13"/>
    <mergeCell ref="A9:I9"/>
    <mergeCell ref="A8:I8"/>
    <mergeCell ref="H11:I11"/>
    <mergeCell ref="I12:I13"/>
    <mergeCell ref="H12:H13"/>
    <mergeCell ref="F11:F13"/>
    <mergeCell ref="E11:E13"/>
    <mergeCell ref="C11:C13"/>
    <mergeCell ref="B11:B13"/>
    <mergeCell ref="D11:D13"/>
    <mergeCell ref="B15:B25"/>
    <mergeCell ref="B26:B41"/>
    <mergeCell ref="B69:B93"/>
    <mergeCell ref="J34:K34"/>
    <mergeCell ref="J39:K39"/>
    <mergeCell ref="J40:K40"/>
    <mergeCell ref="J62:K62"/>
    <mergeCell ref="J50:K50"/>
    <mergeCell ref="J72:K72"/>
    <mergeCell ref="B61:B68"/>
    <mergeCell ref="B42:B60"/>
    <mergeCell ref="J45:K45"/>
    <mergeCell ref="J93:K93"/>
    <mergeCell ref="J92:K92"/>
    <mergeCell ref="J52:K52"/>
    <mergeCell ref="J49:K49"/>
    <mergeCell ref="J58:K58"/>
    <mergeCell ref="J91:K91"/>
    <mergeCell ref="J71:K71"/>
    <mergeCell ref="J55:K55"/>
    <mergeCell ref="J56:K56"/>
    <mergeCell ref="J64:K64"/>
    <mergeCell ref="J65:K65"/>
    <mergeCell ref="J89:K89"/>
    <mergeCell ref="J90:K90"/>
    <mergeCell ref="J88:K88"/>
    <mergeCell ref="J59:K59"/>
    <mergeCell ref="J76:K76"/>
    <mergeCell ref="J73:K73"/>
    <mergeCell ref="J80:K80"/>
    <mergeCell ref="J87:K87"/>
    <mergeCell ref="J83:K83"/>
    <mergeCell ref="J21:K21"/>
    <mergeCell ref="J22:K22"/>
    <mergeCell ref="J23:K23"/>
    <mergeCell ref="J35:K35"/>
    <mergeCell ref="J57:K57"/>
    <mergeCell ref="J24:K24"/>
    <mergeCell ref="J25:K25"/>
    <mergeCell ref="J33:K33"/>
    <mergeCell ref="J41:K41"/>
    <mergeCell ref="J32:K32"/>
    <mergeCell ref="J30:K30"/>
    <mergeCell ref="J31:K31"/>
    <mergeCell ref="J27:K27"/>
    <mergeCell ref="J28:K28"/>
    <mergeCell ref="J29:K29"/>
    <mergeCell ref="J26:K26"/>
    <mergeCell ref="J51:K51"/>
    <mergeCell ref="J36:K36"/>
    <mergeCell ref="J37:K37"/>
    <mergeCell ref="J66:K66"/>
    <mergeCell ref="J86:K86"/>
    <mergeCell ref="J77:K77"/>
    <mergeCell ref="J69:K69"/>
    <mergeCell ref="J75:K75"/>
    <mergeCell ref="J68:K68"/>
    <mergeCell ref="J70:K70"/>
    <mergeCell ref="J78:K78"/>
    <mergeCell ref="J79:K79"/>
    <mergeCell ref="J81:K81"/>
    <mergeCell ref="J82:K82"/>
    <mergeCell ref="J54:K54"/>
    <mergeCell ref="J53:K53"/>
  </mergeCells>
  <pageMargins left="0.23622047244094491" right="0.23622047244094491" top="0.19685039370078741" bottom="0.19685039370078741" header="3.937007874015748E-2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opLeftCell="A13" workbookViewId="0">
      <selection activeCell="I9" sqref="I9"/>
    </sheetView>
  </sheetViews>
  <sheetFormatPr defaultRowHeight="12.75" x14ac:dyDescent="0.2"/>
  <cols>
    <col min="4" max="4" width="45.7109375" customWidth="1"/>
    <col min="8" max="8" width="5.140625" customWidth="1"/>
    <col min="9" max="9" width="12.7109375" customWidth="1"/>
  </cols>
  <sheetData>
    <row r="1" spans="1:9" ht="16.5" x14ac:dyDescent="0.2">
      <c r="A1" s="48"/>
      <c r="B1" s="49"/>
      <c r="C1" s="49" t="s">
        <v>48</v>
      </c>
      <c r="D1" s="49"/>
      <c r="E1" s="48"/>
      <c r="F1" s="48"/>
      <c r="G1" s="49"/>
      <c r="H1" s="49"/>
    </row>
    <row r="2" spans="1:9" ht="16.5" x14ac:dyDescent="0.2">
      <c r="A2" s="48"/>
      <c r="B2" s="49"/>
      <c r="C2" s="49" t="s">
        <v>171</v>
      </c>
      <c r="D2" s="49"/>
      <c r="E2" s="48"/>
      <c r="F2" s="48"/>
      <c r="G2" s="49"/>
      <c r="H2" s="49"/>
    </row>
    <row r="3" spans="1:9" ht="16.5" x14ac:dyDescent="0.2">
      <c r="A3" s="48"/>
      <c r="B3" s="49"/>
      <c r="C3" s="49" t="s">
        <v>170</v>
      </c>
      <c r="D3" s="49"/>
      <c r="E3" s="48"/>
      <c r="F3" s="48"/>
      <c r="G3" s="49"/>
      <c r="H3" s="49"/>
    </row>
    <row r="4" spans="1:9" ht="16.5" x14ac:dyDescent="0.2">
      <c r="A4" s="48"/>
      <c r="B4" s="49"/>
      <c r="C4" s="49" t="s">
        <v>51</v>
      </c>
      <c r="D4" s="49"/>
      <c r="E4" s="48"/>
      <c r="F4" s="48"/>
      <c r="G4" s="49"/>
      <c r="H4" s="49"/>
    </row>
    <row r="5" spans="1:9" ht="16.5" x14ac:dyDescent="0.2">
      <c r="A5" s="48"/>
      <c r="B5" s="49"/>
      <c r="C5" s="49" t="s">
        <v>174</v>
      </c>
      <c r="D5" s="49"/>
      <c r="E5" s="48"/>
      <c r="F5" s="48"/>
      <c r="G5" s="49"/>
      <c r="H5" s="49"/>
    </row>
    <row r="6" spans="1:9" x14ac:dyDescent="0.2">
      <c r="A6" s="45"/>
      <c r="E6" s="45"/>
      <c r="F6" s="45"/>
    </row>
    <row r="7" spans="1:9" ht="17.25" x14ac:dyDescent="0.2">
      <c r="A7" s="670" t="s">
        <v>133</v>
      </c>
      <c r="B7" s="670"/>
      <c r="C7" s="670"/>
      <c r="D7" s="670"/>
      <c r="E7" s="670"/>
      <c r="F7" s="670"/>
    </row>
    <row r="8" spans="1:9" ht="17.25" x14ac:dyDescent="0.2">
      <c r="A8" s="670" t="s">
        <v>134</v>
      </c>
      <c r="B8" s="670"/>
      <c r="C8" s="670"/>
      <c r="D8" s="670"/>
      <c r="E8" s="670"/>
      <c r="F8" s="670"/>
    </row>
    <row r="9" spans="1:9" ht="17.25" x14ac:dyDescent="0.2">
      <c r="A9" s="674" t="s">
        <v>175</v>
      </c>
      <c r="B9" s="674"/>
      <c r="C9" s="674"/>
      <c r="D9" s="674"/>
      <c r="E9" s="674"/>
      <c r="F9" s="674"/>
    </row>
    <row r="10" spans="1:9" ht="13.5" thickBot="1" x14ac:dyDescent="0.25">
      <c r="A10" s="45"/>
      <c r="E10" s="45"/>
      <c r="F10" s="45"/>
    </row>
    <row r="11" spans="1:9" ht="13.9" customHeight="1" x14ac:dyDescent="0.2">
      <c r="A11" s="671" t="s">
        <v>0</v>
      </c>
      <c r="B11" s="679" t="s">
        <v>2</v>
      </c>
      <c r="C11" s="671" t="s">
        <v>67</v>
      </c>
      <c r="D11" s="726" t="s">
        <v>8</v>
      </c>
      <c r="E11" s="671" t="s">
        <v>66</v>
      </c>
      <c r="F11" s="679" t="s">
        <v>65</v>
      </c>
      <c r="G11" s="685" t="s">
        <v>52</v>
      </c>
      <c r="H11" s="755"/>
      <c r="I11" s="743" t="s">
        <v>193</v>
      </c>
    </row>
    <row r="12" spans="1:9" ht="13.15" customHeight="1" x14ac:dyDescent="0.2">
      <c r="A12" s="672"/>
      <c r="B12" s="680"/>
      <c r="C12" s="672"/>
      <c r="D12" s="727"/>
      <c r="E12" s="672"/>
      <c r="F12" s="680"/>
      <c r="G12" s="687"/>
      <c r="H12" s="741"/>
      <c r="I12" s="744"/>
    </row>
    <row r="13" spans="1:9" ht="13.9" customHeight="1" thickBot="1" x14ac:dyDescent="0.25">
      <c r="A13" s="673"/>
      <c r="B13" s="681"/>
      <c r="C13" s="673"/>
      <c r="D13" s="728"/>
      <c r="E13" s="673"/>
      <c r="F13" s="681"/>
      <c r="G13" s="689"/>
      <c r="H13" s="742"/>
      <c r="I13" s="745"/>
    </row>
    <row r="14" spans="1:9" ht="15" thickBot="1" x14ac:dyDescent="0.25">
      <c r="A14" s="80" t="s">
        <v>1</v>
      </c>
      <c r="B14" s="81" t="s">
        <v>3</v>
      </c>
      <c r="C14" s="80" t="s">
        <v>5</v>
      </c>
      <c r="D14" s="306" t="s">
        <v>9</v>
      </c>
      <c r="E14" s="80" t="s">
        <v>16</v>
      </c>
      <c r="F14" s="81" t="s">
        <v>19</v>
      </c>
      <c r="G14" s="693">
        <v>7</v>
      </c>
      <c r="H14" s="756"/>
      <c r="I14" s="321"/>
    </row>
    <row r="15" spans="1:9" ht="16.899999999999999" customHeight="1" x14ac:dyDescent="0.2">
      <c r="A15" s="282">
        <v>1</v>
      </c>
      <c r="B15" s="731" t="s">
        <v>4</v>
      </c>
      <c r="C15" s="277" t="s">
        <v>6</v>
      </c>
      <c r="D15" s="311" t="s">
        <v>10</v>
      </c>
      <c r="E15" s="139" t="s">
        <v>21</v>
      </c>
      <c r="F15" s="218">
        <v>53</v>
      </c>
      <c r="G15" s="729" t="s">
        <v>54</v>
      </c>
      <c r="H15" s="757"/>
      <c r="I15" s="321"/>
    </row>
    <row r="16" spans="1:9" ht="16.149999999999999" customHeight="1" x14ac:dyDescent="0.2">
      <c r="A16" s="279">
        <v>2</v>
      </c>
      <c r="B16" s="732"/>
      <c r="C16" s="267"/>
      <c r="D16" s="312" t="s">
        <v>176</v>
      </c>
      <c r="E16" s="307" t="s">
        <v>21</v>
      </c>
      <c r="F16" s="205">
        <v>80</v>
      </c>
      <c r="G16" s="737" t="s">
        <v>55</v>
      </c>
      <c r="H16" s="758"/>
      <c r="I16" s="321"/>
    </row>
    <row r="17" spans="1:9" ht="18" x14ac:dyDescent="0.2">
      <c r="A17" s="279">
        <v>3</v>
      </c>
      <c r="B17" s="732"/>
      <c r="C17" s="267" t="s">
        <v>6</v>
      </c>
      <c r="D17" s="312" t="s">
        <v>11</v>
      </c>
      <c r="E17" s="307" t="s">
        <v>21</v>
      </c>
      <c r="F17" s="205">
        <v>425.4</v>
      </c>
      <c r="G17" s="703" t="s">
        <v>55</v>
      </c>
      <c r="H17" s="751"/>
      <c r="I17" s="321"/>
    </row>
    <row r="18" spans="1:9" ht="26.45" customHeight="1" x14ac:dyDescent="0.2">
      <c r="A18" s="279">
        <v>4</v>
      </c>
      <c r="B18" s="732"/>
      <c r="C18" s="267"/>
      <c r="D18" s="312" t="s">
        <v>191</v>
      </c>
      <c r="E18" s="307" t="s">
        <v>18</v>
      </c>
      <c r="F18" s="205">
        <v>88</v>
      </c>
      <c r="G18" s="703" t="s">
        <v>55</v>
      </c>
      <c r="H18" s="751"/>
      <c r="I18" s="322" t="s">
        <v>194</v>
      </c>
    </row>
    <row r="19" spans="1:9" ht="27" customHeight="1" x14ac:dyDescent="0.2">
      <c r="A19" s="279">
        <v>5</v>
      </c>
      <c r="B19" s="732"/>
      <c r="C19" s="267"/>
      <c r="D19" s="312" t="s">
        <v>13</v>
      </c>
      <c r="E19" s="307" t="s">
        <v>18</v>
      </c>
      <c r="F19" s="196" t="s">
        <v>20</v>
      </c>
      <c r="G19" s="703" t="s">
        <v>55</v>
      </c>
      <c r="H19" s="751"/>
      <c r="I19" s="322" t="s">
        <v>194</v>
      </c>
    </row>
    <row r="20" spans="1:9" ht="14.45" customHeight="1" x14ac:dyDescent="0.2">
      <c r="A20" s="279">
        <v>6</v>
      </c>
      <c r="B20" s="732"/>
      <c r="C20" s="267"/>
      <c r="D20" s="312" t="s">
        <v>179</v>
      </c>
      <c r="E20" s="307"/>
      <c r="F20" s="196"/>
      <c r="G20" s="703" t="s">
        <v>54</v>
      </c>
      <c r="H20" s="751"/>
      <c r="I20" s="322" t="s">
        <v>194</v>
      </c>
    </row>
    <row r="21" spans="1:9" ht="25.9" customHeight="1" x14ac:dyDescent="0.2">
      <c r="A21" s="279">
        <v>7</v>
      </c>
      <c r="B21" s="732"/>
      <c r="C21" s="267"/>
      <c r="D21" s="312" t="s">
        <v>14</v>
      </c>
      <c r="E21" s="307"/>
      <c r="F21" s="196"/>
      <c r="G21" s="703" t="s">
        <v>55</v>
      </c>
      <c r="H21" s="751"/>
      <c r="I21" s="322" t="s">
        <v>194</v>
      </c>
    </row>
    <row r="22" spans="1:9" ht="16.899999999999999" customHeight="1" x14ac:dyDescent="0.2">
      <c r="A22" s="279">
        <v>8</v>
      </c>
      <c r="B22" s="732"/>
      <c r="C22" s="267"/>
      <c r="D22" s="313" t="s">
        <v>128</v>
      </c>
      <c r="E22" s="307" t="s">
        <v>129</v>
      </c>
      <c r="F22" s="228">
        <v>5</v>
      </c>
      <c r="G22" s="703" t="s">
        <v>56</v>
      </c>
      <c r="H22" s="751"/>
      <c r="I22" s="322" t="s">
        <v>194</v>
      </c>
    </row>
    <row r="23" spans="1:9" ht="18" customHeight="1" x14ac:dyDescent="0.2">
      <c r="A23" s="279">
        <v>9</v>
      </c>
      <c r="B23" s="732"/>
      <c r="C23" s="267"/>
      <c r="D23" s="313" t="s">
        <v>130</v>
      </c>
      <c r="E23" s="307" t="s">
        <v>129</v>
      </c>
      <c r="F23" s="228">
        <v>5</v>
      </c>
      <c r="G23" s="703" t="s">
        <v>55</v>
      </c>
      <c r="H23" s="751"/>
      <c r="I23" s="322" t="s">
        <v>194</v>
      </c>
    </row>
    <row r="24" spans="1:9" ht="15.75" thickBot="1" x14ac:dyDescent="0.25">
      <c r="A24" s="280">
        <v>10</v>
      </c>
      <c r="B24" s="733"/>
      <c r="C24" s="268" t="s">
        <v>6</v>
      </c>
      <c r="D24" s="314" t="s">
        <v>15</v>
      </c>
      <c r="E24" s="214" t="s">
        <v>18</v>
      </c>
      <c r="F24" s="215">
        <v>2</v>
      </c>
      <c r="G24" s="711" t="s">
        <v>57</v>
      </c>
      <c r="H24" s="754"/>
      <c r="I24" s="325"/>
    </row>
    <row r="25" spans="1:9" ht="15.6" customHeight="1" x14ac:dyDescent="0.2">
      <c r="A25" s="278">
        <v>11</v>
      </c>
      <c r="B25" s="734">
        <v>238</v>
      </c>
      <c r="C25" s="277" t="s">
        <v>7</v>
      </c>
      <c r="D25" s="311" t="s">
        <v>10</v>
      </c>
      <c r="E25" s="139" t="s">
        <v>21</v>
      </c>
      <c r="F25" s="271">
        <v>34</v>
      </c>
      <c r="G25" s="713" t="s">
        <v>54</v>
      </c>
      <c r="H25" s="753"/>
      <c r="I25" s="321"/>
    </row>
    <row r="26" spans="1:9" ht="27" customHeight="1" x14ac:dyDescent="0.2">
      <c r="A26" s="279">
        <v>12</v>
      </c>
      <c r="B26" s="735"/>
      <c r="C26" s="267"/>
      <c r="D26" s="312" t="s">
        <v>191</v>
      </c>
      <c r="E26" s="307" t="s">
        <v>18</v>
      </c>
      <c r="F26" s="196">
        <v>107</v>
      </c>
      <c r="G26" s="703" t="s">
        <v>55</v>
      </c>
      <c r="H26" s="751"/>
      <c r="I26" s="322" t="s">
        <v>194</v>
      </c>
    </row>
    <row r="27" spans="1:9" ht="27" customHeight="1" x14ac:dyDescent="0.2">
      <c r="A27" s="279">
        <v>13</v>
      </c>
      <c r="B27" s="735"/>
      <c r="C27" s="267"/>
      <c r="D27" s="312" t="s">
        <v>27</v>
      </c>
      <c r="E27" s="307"/>
      <c r="F27" s="196"/>
      <c r="G27" s="703" t="s">
        <v>55</v>
      </c>
      <c r="H27" s="751"/>
      <c r="I27" s="322" t="s">
        <v>194</v>
      </c>
    </row>
    <row r="28" spans="1:9" ht="18" x14ac:dyDescent="0.2">
      <c r="A28" s="279">
        <v>14</v>
      </c>
      <c r="B28" s="735"/>
      <c r="C28" s="267"/>
      <c r="D28" s="312" t="s">
        <v>33</v>
      </c>
      <c r="E28" s="307" t="s">
        <v>21</v>
      </c>
      <c r="F28" s="196">
        <v>35.6</v>
      </c>
      <c r="G28" s="703" t="s">
        <v>56</v>
      </c>
      <c r="H28" s="751"/>
      <c r="I28" s="321"/>
    </row>
    <row r="29" spans="1:9" ht="15" customHeight="1" x14ac:dyDescent="0.2">
      <c r="A29" s="279">
        <v>15</v>
      </c>
      <c r="B29" s="735"/>
      <c r="C29" s="267"/>
      <c r="D29" s="312" t="s">
        <v>176</v>
      </c>
      <c r="E29" s="307" t="s">
        <v>32</v>
      </c>
      <c r="F29" s="196">
        <v>70</v>
      </c>
      <c r="G29" s="703" t="s">
        <v>56</v>
      </c>
      <c r="H29" s="751"/>
      <c r="I29" s="321"/>
    </row>
    <row r="30" spans="1:9" ht="15" x14ac:dyDescent="0.2">
      <c r="A30" s="279">
        <v>16</v>
      </c>
      <c r="B30" s="735"/>
      <c r="C30" s="281"/>
      <c r="D30" s="313" t="s">
        <v>128</v>
      </c>
      <c r="E30" s="307" t="s">
        <v>129</v>
      </c>
      <c r="F30" s="228">
        <v>5</v>
      </c>
      <c r="G30" s="703" t="s">
        <v>56</v>
      </c>
      <c r="H30" s="751"/>
      <c r="I30" s="322" t="s">
        <v>194</v>
      </c>
    </row>
    <row r="31" spans="1:9" ht="15" x14ac:dyDescent="0.2">
      <c r="A31" s="279">
        <v>17</v>
      </c>
      <c r="B31" s="735"/>
      <c r="C31" s="281"/>
      <c r="D31" s="313" t="s">
        <v>11</v>
      </c>
      <c r="E31" s="307" t="s">
        <v>32</v>
      </c>
      <c r="F31" s="228">
        <v>658.3</v>
      </c>
      <c r="G31" s="703" t="s">
        <v>55</v>
      </c>
      <c r="H31" s="751"/>
      <c r="I31" s="321"/>
    </row>
    <row r="32" spans="1:9" ht="14.45" customHeight="1" x14ac:dyDescent="0.2">
      <c r="A32" s="279">
        <v>18</v>
      </c>
      <c r="B32" s="735"/>
      <c r="C32" s="281"/>
      <c r="D32" s="313" t="s">
        <v>130</v>
      </c>
      <c r="E32" s="307" t="s">
        <v>129</v>
      </c>
      <c r="F32" s="228">
        <v>5</v>
      </c>
      <c r="G32" s="703" t="s">
        <v>55</v>
      </c>
      <c r="H32" s="751"/>
      <c r="I32" s="322" t="s">
        <v>194</v>
      </c>
    </row>
    <row r="33" spans="1:9" ht="14.45" customHeight="1" x14ac:dyDescent="0.2">
      <c r="A33" s="279">
        <v>19</v>
      </c>
      <c r="B33" s="735"/>
      <c r="C33" s="281"/>
      <c r="D33" s="313" t="s">
        <v>186</v>
      </c>
      <c r="E33" s="307" t="s">
        <v>32</v>
      </c>
      <c r="F33" s="228">
        <v>60</v>
      </c>
      <c r="G33" s="703" t="s">
        <v>54</v>
      </c>
      <c r="H33" s="751"/>
      <c r="I33" s="321"/>
    </row>
    <row r="34" spans="1:9" ht="15" x14ac:dyDescent="0.2">
      <c r="A34" s="279">
        <v>20</v>
      </c>
      <c r="B34" s="735"/>
      <c r="C34" s="283" t="s">
        <v>1</v>
      </c>
      <c r="D34" s="313" t="s">
        <v>177</v>
      </c>
      <c r="E34" s="307" t="s">
        <v>178</v>
      </c>
      <c r="F34" s="228"/>
      <c r="G34" s="703" t="s">
        <v>57</v>
      </c>
      <c r="H34" s="751"/>
      <c r="I34" s="321"/>
    </row>
    <row r="35" spans="1:9" ht="15.75" thickBot="1" x14ac:dyDescent="0.25">
      <c r="A35" s="280">
        <v>21</v>
      </c>
      <c r="B35" s="736"/>
      <c r="C35" s="268" t="s">
        <v>7</v>
      </c>
      <c r="D35" s="314" t="s">
        <v>15</v>
      </c>
      <c r="E35" s="214" t="s">
        <v>18</v>
      </c>
      <c r="F35" s="254" t="s">
        <v>5</v>
      </c>
      <c r="G35" s="711" t="s">
        <v>57</v>
      </c>
      <c r="H35" s="754"/>
      <c r="I35" s="321"/>
    </row>
    <row r="36" spans="1:9" ht="15" x14ac:dyDescent="0.2">
      <c r="A36" s="278">
        <v>22</v>
      </c>
      <c r="B36" s="746">
        <v>240</v>
      </c>
      <c r="C36" s="294"/>
      <c r="D36" s="315" t="s">
        <v>10</v>
      </c>
      <c r="E36" s="296" t="s">
        <v>32</v>
      </c>
      <c r="F36" s="297">
        <v>15</v>
      </c>
      <c r="G36" s="653" t="s">
        <v>55</v>
      </c>
      <c r="H36" s="749"/>
      <c r="I36" s="321"/>
    </row>
    <row r="37" spans="1:9" ht="18" x14ac:dyDescent="0.2">
      <c r="A37" s="279">
        <v>23</v>
      </c>
      <c r="B37" s="747"/>
      <c r="C37" s="284"/>
      <c r="D37" s="312" t="s">
        <v>147</v>
      </c>
      <c r="E37" s="305" t="s">
        <v>21</v>
      </c>
      <c r="F37" s="174">
        <v>374</v>
      </c>
      <c r="G37" s="651" t="s">
        <v>55</v>
      </c>
      <c r="H37" s="649"/>
      <c r="I37" s="321"/>
    </row>
    <row r="38" spans="1:9" ht="15" x14ac:dyDescent="0.2">
      <c r="A38" s="279">
        <v>24</v>
      </c>
      <c r="B38" s="747"/>
      <c r="C38" s="284"/>
      <c r="D38" s="312" t="s">
        <v>130</v>
      </c>
      <c r="E38" s="305"/>
      <c r="F38" s="174"/>
      <c r="G38" s="649" t="s">
        <v>55</v>
      </c>
      <c r="H38" s="750"/>
      <c r="I38" s="322" t="s">
        <v>194</v>
      </c>
    </row>
    <row r="39" spans="1:9" ht="15" x14ac:dyDescent="0.2">
      <c r="A39" s="279">
        <v>25</v>
      </c>
      <c r="B39" s="747"/>
      <c r="C39" s="284"/>
      <c r="D39" s="312" t="s">
        <v>181</v>
      </c>
      <c r="E39" s="305" t="s">
        <v>182</v>
      </c>
      <c r="F39" s="174">
        <v>80</v>
      </c>
      <c r="G39" s="649" t="s">
        <v>54</v>
      </c>
      <c r="H39" s="750"/>
      <c r="I39" s="321"/>
    </row>
    <row r="40" spans="1:9" ht="15" x14ac:dyDescent="0.2">
      <c r="A40" s="279">
        <v>26</v>
      </c>
      <c r="B40" s="747"/>
      <c r="C40" s="284"/>
      <c r="D40" s="312" t="s">
        <v>179</v>
      </c>
      <c r="E40" s="305"/>
      <c r="F40" s="174"/>
      <c r="G40" s="649" t="s">
        <v>54</v>
      </c>
      <c r="H40" s="750"/>
      <c r="I40" s="321"/>
    </row>
    <row r="41" spans="1:9" ht="15" x14ac:dyDescent="0.2">
      <c r="A41" s="279">
        <v>27</v>
      </c>
      <c r="B41" s="747"/>
      <c r="C41" s="284"/>
      <c r="D41" s="312" t="s">
        <v>128</v>
      </c>
      <c r="E41" s="305"/>
      <c r="F41" s="174"/>
      <c r="G41" s="649" t="s">
        <v>54</v>
      </c>
      <c r="H41" s="750"/>
      <c r="I41" s="321"/>
    </row>
    <row r="42" spans="1:9" ht="15" customHeight="1" x14ac:dyDescent="0.2">
      <c r="A42" s="279">
        <v>28</v>
      </c>
      <c r="B42" s="747"/>
      <c r="C42" s="284"/>
      <c r="D42" s="312" t="s">
        <v>149</v>
      </c>
      <c r="E42" s="305" t="s">
        <v>18</v>
      </c>
      <c r="F42" s="174">
        <v>30</v>
      </c>
      <c r="G42" s="651" t="s">
        <v>58</v>
      </c>
      <c r="H42" s="649"/>
      <c r="I42" s="321"/>
    </row>
    <row r="43" spans="1:9" ht="25.9" customHeight="1" x14ac:dyDescent="0.2">
      <c r="A43" s="279">
        <v>29</v>
      </c>
      <c r="B43" s="747"/>
      <c r="C43" s="284"/>
      <c r="D43" s="312" t="s">
        <v>191</v>
      </c>
      <c r="E43" s="307" t="s">
        <v>18</v>
      </c>
      <c r="F43" s="205">
        <v>42</v>
      </c>
      <c r="G43" s="703" t="s">
        <v>55</v>
      </c>
      <c r="H43" s="751"/>
      <c r="I43" s="321"/>
    </row>
    <row r="44" spans="1:9" ht="14.45" customHeight="1" x14ac:dyDescent="0.2">
      <c r="A44" s="279">
        <v>30</v>
      </c>
      <c r="B44" s="747"/>
      <c r="C44" s="284"/>
      <c r="D44" s="312" t="s">
        <v>187</v>
      </c>
      <c r="E44" s="305" t="s">
        <v>182</v>
      </c>
      <c r="F44" s="174">
        <v>114</v>
      </c>
      <c r="G44" s="649" t="s">
        <v>55</v>
      </c>
      <c r="H44" s="750"/>
      <c r="I44" s="321"/>
    </row>
    <row r="45" spans="1:9" ht="15.75" thickBot="1" x14ac:dyDescent="0.25">
      <c r="A45" s="280">
        <v>31</v>
      </c>
      <c r="B45" s="748"/>
      <c r="C45" s="293">
        <v>1</v>
      </c>
      <c r="D45" s="316" t="s">
        <v>96</v>
      </c>
      <c r="E45" s="169" t="s">
        <v>32</v>
      </c>
      <c r="F45" s="186">
        <v>3</v>
      </c>
      <c r="G45" s="722" t="s">
        <v>55</v>
      </c>
      <c r="H45" s="752"/>
      <c r="I45" s="321"/>
    </row>
    <row r="46" spans="1:9" ht="16.5" x14ac:dyDescent="0.2">
      <c r="A46" s="67"/>
      <c r="B46" s="65"/>
      <c r="C46" s="65"/>
      <c r="D46" s="65"/>
      <c r="E46" s="67"/>
      <c r="F46" s="67"/>
      <c r="G46" s="65"/>
      <c r="H46" s="65"/>
    </row>
    <row r="47" spans="1:9" ht="16.5" x14ac:dyDescent="0.2">
      <c r="A47" s="67"/>
      <c r="B47" s="65"/>
      <c r="C47" s="65" t="s">
        <v>63</v>
      </c>
      <c r="D47" s="65"/>
      <c r="E47" s="67"/>
      <c r="F47" s="67"/>
      <c r="G47" s="65"/>
      <c r="H47" s="65"/>
    </row>
    <row r="48" spans="1:9" ht="16.5" x14ac:dyDescent="0.2">
      <c r="A48" s="67"/>
      <c r="B48" s="65"/>
      <c r="C48" s="65" t="s">
        <v>62</v>
      </c>
      <c r="D48" s="65"/>
      <c r="E48" s="67"/>
      <c r="F48" s="67"/>
      <c r="G48" s="65"/>
      <c r="H48" s="65"/>
    </row>
  </sheetData>
  <mergeCells count="46">
    <mergeCell ref="A7:F7"/>
    <mergeCell ref="A8:F8"/>
    <mergeCell ref="A9:F9"/>
    <mergeCell ref="A11:A13"/>
    <mergeCell ref="B11:B13"/>
    <mergeCell ref="C11:C13"/>
    <mergeCell ref="D11:D13"/>
    <mergeCell ref="E11:E13"/>
    <mergeCell ref="F11:F13"/>
    <mergeCell ref="B15:B2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33:H33"/>
    <mergeCell ref="G34:H34"/>
    <mergeCell ref="G35:H35"/>
    <mergeCell ref="G24:H24"/>
    <mergeCell ref="G11:H13"/>
    <mergeCell ref="G14:H14"/>
    <mergeCell ref="G28:H28"/>
    <mergeCell ref="G29:H29"/>
    <mergeCell ref="G30:H30"/>
    <mergeCell ref="G31:H31"/>
    <mergeCell ref="G32:H32"/>
    <mergeCell ref="I11:I13"/>
    <mergeCell ref="B36:B4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B25:B35"/>
    <mergeCell ref="G25:H25"/>
    <mergeCell ref="G26:H26"/>
    <mergeCell ref="G27:H27"/>
  </mergeCells>
  <pageMargins left="0.23622047244094491" right="0.23622047244094491" top="0.35433070866141736" bottom="0.35433070866141736" header="0.31496062992125984" footer="0.31496062992125984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opLeftCell="A32" workbookViewId="0">
      <selection activeCell="L17" sqref="L17"/>
    </sheetView>
  </sheetViews>
  <sheetFormatPr defaultRowHeight="12.75" x14ac:dyDescent="0.2"/>
  <cols>
    <col min="4" max="4" width="40" customWidth="1"/>
    <col min="8" max="8" width="3.7109375" customWidth="1"/>
    <col min="9" max="9" width="12.5703125" customWidth="1"/>
  </cols>
  <sheetData>
    <row r="1" spans="1:10" ht="16.5" x14ac:dyDescent="0.2">
      <c r="A1" s="48"/>
      <c r="B1" s="49"/>
      <c r="C1" s="49" t="s">
        <v>48</v>
      </c>
      <c r="D1" s="49"/>
      <c r="E1" s="48"/>
      <c r="F1" s="48"/>
      <c r="G1" s="49"/>
      <c r="H1" s="49"/>
    </row>
    <row r="2" spans="1:10" ht="16.5" x14ac:dyDescent="0.2">
      <c r="A2" s="48"/>
      <c r="B2" s="49"/>
      <c r="C2" s="49" t="s">
        <v>49</v>
      </c>
      <c r="D2" s="49"/>
      <c r="E2" s="48"/>
      <c r="F2" s="48"/>
      <c r="G2" s="49"/>
      <c r="H2" s="49"/>
    </row>
    <row r="3" spans="1:10" ht="16.5" x14ac:dyDescent="0.2">
      <c r="A3" s="48"/>
      <c r="B3" s="49"/>
      <c r="C3" s="49" t="s">
        <v>50</v>
      </c>
      <c r="D3" s="49"/>
      <c r="E3" s="48"/>
      <c r="F3" s="48"/>
      <c r="G3" s="49"/>
      <c r="H3" s="49"/>
    </row>
    <row r="4" spans="1:10" ht="16.5" x14ac:dyDescent="0.2">
      <c r="A4" s="48"/>
      <c r="B4" s="49"/>
      <c r="C4" s="49" t="s">
        <v>51</v>
      </c>
      <c r="D4" s="49"/>
      <c r="E4" s="48"/>
      <c r="F4" s="48"/>
      <c r="G4" s="49"/>
      <c r="H4" s="49"/>
    </row>
    <row r="5" spans="1:10" ht="16.5" x14ac:dyDescent="0.2">
      <c r="A5" s="48"/>
      <c r="B5" s="49"/>
      <c r="C5" s="49" t="s">
        <v>174</v>
      </c>
      <c r="D5" s="49"/>
      <c r="E5" s="48"/>
      <c r="F5" s="48"/>
      <c r="G5" s="49"/>
      <c r="H5" s="49"/>
    </row>
    <row r="6" spans="1:10" x14ac:dyDescent="0.2">
      <c r="A6" s="45"/>
      <c r="E6" s="45"/>
      <c r="F6" s="45"/>
    </row>
    <row r="7" spans="1:10" ht="17.25" x14ac:dyDescent="0.2">
      <c r="A7" s="670" t="s">
        <v>133</v>
      </c>
      <c r="B7" s="670"/>
      <c r="C7" s="670"/>
      <c r="D7" s="670"/>
      <c r="E7" s="670"/>
      <c r="F7" s="670"/>
    </row>
    <row r="8" spans="1:10" ht="17.25" x14ac:dyDescent="0.2">
      <c r="A8" s="670" t="s">
        <v>134</v>
      </c>
      <c r="B8" s="670"/>
      <c r="C8" s="670"/>
      <c r="D8" s="670"/>
      <c r="E8" s="670"/>
      <c r="F8" s="670"/>
    </row>
    <row r="9" spans="1:10" ht="17.25" x14ac:dyDescent="0.2">
      <c r="A9" s="674" t="s">
        <v>175</v>
      </c>
      <c r="B9" s="674"/>
      <c r="C9" s="674"/>
      <c r="D9" s="674"/>
      <c r="E9" s="674"/>
      <c r="F9" s="674"/>
    </row>
    <row r="10" spans="1:10" ht="13.5" thickBot="1" x14ac:dyDescent="0.25">
      <c r="A10" s="45"/>
      <c r="E10" s="45"/>
      <c r="F10" s="45"/>
    </row>
    <row r="11" spans="1:10" ht="13.9" customHeight="1" x14ac:dyDescent="0.2">
      <c r="A11" s="671" t="s">
        <v>0</v>
      </c>
      <c r="B11" s="679" t="s">
        <v>2</v>
      </c>
      <c r="C11" s="671" t="s">
        <v>67</v>
      </c>
      <c r="D11" s="682" t="s">
        <v>8</v>
      </c>
      <c r="E11" s="671" t="s">
        <v>66</v>
      </c>
      <c r="F11" s="679" t="s">
        <v>65</v>
      </c>
      <c r="G11" s="685" t="s">
        <v>52</v>
      </c>
      <c r="H11" s="755"/>
      <c r="I11" s="743" t="s">
        <v>195</v>
      </c>
    </row>
    <row r="12" spans="1:10" ht="13.15" customHeight="1" x14ac:dyDescent="0.2">
      <c r="A12" s="672"/>
      <c r="B12" s="680"/>
      <c r="C12" s="672"/>
      <c r="D12" s="683"/>
      <c r="E12" s="672"/>
      <c r="F12" s="680"/>
      <c r="G12" s="687"/>
      <c r="H12" s="741"/>
      <c r="I12" s="744"/>
    </row>
    <row r="13" spans="1:10" ht="13.9" customHeight="1" thickBot="1" x14ac:dyDescent="0.25">
      <c r="A13" s="673"/>
      <c r="B13" s="681"/>
      <c r="C13" s="673"/>
      <c r="D13" s="684"/>
      <c r="E13" s="673"/>
      <c r="F13" s="681"/>
      <c r="G13" s="689"/>
      <c r="H13" s="742"/>
      <c r="I13" s="745"/>
    </row>
    <row r="14" spans="1:10" ht="15" thickBot="1" x14ac:dyDescent="0.25">
      <c r="A14" s="80" t="s">
        <v>1</v>
      </c>
      <c r="B14" s="81" t="s">
        <v>3</v>
      </c>
      <c r="C14" s="80" t="s">
        <v>5</v>
      </c>
      <c r="D14" s="306" t="s">
        <v>9</v>
      </c>
      <c r="E14" s="80" t="s">
        <v>16</v>
      </c>
      <c r="F14" s="81" t="s">
        <v>19</v>
      </c>
      <c r="G14" s="693">
        <v>7</v>
      </c>
      <c r="H14" s="756"/>
      <c r="I14" s="323">
        <v>8</v>
      </c>
    </row>
    <row r="15" spans="1:10" ht="18" x14ac:dyDescent="0.2">
      <c r="A15" s="285">
        <v>1</v>
      </c>
      <c r="B15" s="741" t="s">
        <v>37</v>
      </c>
      <c r="C15" s="277" t="s">
        <v>7</v>
      </c>
      <c r="D15" s="286" t="s">
        <v>10</v>
      </c>
      <c r="E15" s="139" t="s">
        <v>21</v>
      </c>
      <c r="F15" s="287">
        <v>43</v>
      </c>
      <c r="G15" s="713" t="s">
        <v>54</v>
      </c>
      <c r="H15" s="753"/>
      <c r="I15" s="321"/>
    </row>
    <row r="16" spans="1:10" ht="18" x14ac:dyDescent="0.2">
      <c r="A16" s="303">
        <v>2</v>
      </c>
      <c r="B16" s="741"/>
      <c r="C16" s="267"/>
      <c r="D16" s="14" t="s">
        <v>23</v>
      </c>
      <c r="E16" s="307" t="s">
        <v>21</v>
      </c>
      <c r="F16" s="196">
        <v>61.6</v>
      </c>
      <c r="G16" s="703" t="s">
        <v>55</v>
      </c>
      <c r="H16" s="751"/>
      <c r="I16" s="321"/>
      <c r="J16" s="324" t="s">
        <v>34</v>
      </c>
    </row>
    <row r="17" spans="1:9" ht="27" customHeight="1" x14ac:dyDescent="0.2">
      <c r="A17" s="303">
        <v>3</v>
      </c>
      <c r="B17" s="741"/>
      <c r="C17" s="267"/>
      <c r="D17" s="14" t="s">
        <v>14</v>
      </c>
      <c r="E17" s="307"/>
      <c r="F17" s="196"/>
      <c r="G17" s="703" t="s">
        <v>55</v>
      </c>
      <c r="H17" s="751"/>
      <c r="I17" s="322" t="s">
        <v>196</v>
      </c>
    </row>
    <row r="18" spans="1:9" ht="26.45" customHeight="1" x14ac:dyDescent="0.2">
      <c r="A18" s="303">
        <v>4</v>
      </c>
      <c r="B18" s="741"/>
      <c r="C18" s="267"/>
      <c r="D18" s="14" t="s">
        <v>191</v>
      </c>
      <c r="E18" s="307" t="s">
        <v>18</v>
      </c>
      <c r="F18" s="196">
        <v>84</v>
      </c>
      <c r="G18" s="703" t="s">
        <v>55</v>
      </c>
      <c r="H18" s="751"/>
      <c r="I18" s="322" t="s">
        <v>196</v>
      </c>
    </row>
    <row r="19" spans="1:9" ht="16.149999999999999" customHeight="1" x14ac:dyDescent="0.2">
      <c r="A19" s="303">
        <v>5</v>
      </c>
      <c r="B19" s="741"/>
      <c r="C19" s="267"/>
      <c r="D19" s="14" t="s">
        <v>11</v>
      </c>
      <c r="E19" s="307" t="s">
        <v>32</v>
      </c>
      <c r="F19" s="196">
        <v>177.1</v>
      </c>
      <c r="G19" s="703" t="s">
        <v>55</v>
      </c>
      <c r="H19" s="751"/>
      <c r="I19" s="321"/>
    </row>
    <row r="20" spans="1:9" ht="13.9" customHeight="1" x14ac:dyDescent="0.2">
      <c r="A20" s="303">
        <v>6</v>
      </c>
      <c r="B20" s="741"/>
      <c r="C20" s="266">
        <v>2</v>
      </c>
      <c r="D20" s="234" t="s">
        <v>29</v>
      </c>
      <c r="E20" s="307" t="s">
        <v>32</v>
      </c>
      <c r="F20" s="230">
        <v>250</v>
      </c>
      <c r="G20" s="703" t="s">
        <v>58</v>
      </c>
      <c r="H20" s="751"/>
      <c r="I20" s="321"/>
    </row>
    <row r="21" spans="1:9" ht="14.45" customHeight="1" x14ac:dyDescent="0.2">
      <c r="A21" s="303">
        <v>7</v>
      </c>
      <c r="B21" s="741"/>
      <c r="C21" s="266">
        <v>2</v>
      </c>
      <c r="D21" s="236" t="s">
        <v>184</v>
      </c>
      <c r="E21" s="307" t="s">
        <v>32</v>
      </c>
      <c r="F21" s="257">
        <v>10</v>
      </c>
      <c r="G21" s="703" t="s">
        <v>56</v>
      </c>
      <c r="H21" s="751"/>
      <c r="I21" s="321"/>
    </row>
    <row r="22" spans="1:9" ht="13.9" customHeight="1" x14ac:dyDescent="0.2">
      <c r="A22" s="303">
        <v>8</v>
      </c>
      <c r="B22" s="741"/>
      <c r="C22" s="266"/>
      <c r="D22" s="91" t="s">
        <v>128</v>
      </c>
      <c r="E22" s="307" t="s">
        <v>129</v>
      </c>
      <c r="F22" s="228">
        <v>5</v>
      </c>
      <c r="G22" s="703" t="s">
        <v>56</v>
      </c>
      <c r="H22" s="751"/>
      <c r="I22" s="322" t="s">
        <v>196</v>
      </c>
    </row>
    <row r="23" spans="1:9" ht="13.9" customHeight="1" x14ac:dyDescent="0.2">
      <c r="A23" s="303">
        <v>9</v>
      </c>
      <c r="B23" s="741"/>
      <c r="C23" s="266"/>
      <c r="D23" s="91" t="s">
        <v>176</v>
      </c>
      <c r="E23" s="307" t="s">
        <v>32</v>
      </c>
      <c r="F23" s="228">
        <v>50</v>
      </c>
      <c r="G23" s="703" t="s">
        <v>55</v>
      </c>
      <c r="H23" s="751"/>
      <c r="I23" s="321"/>
    </row>
    <row r="24" spans="1:9" ht="13.9" customHeight="1" x14ac:dyDescent="0.2">
      <c r="A24" s="303">
        <v>10</v>
      </c>
      <c r="B24" s="741"/>
      <c r="C24" s="267"/>
      <c r="D24" s="14" t="s">
        <v>130</v>
      </c>
      <c r="E24" s="307" t="s">
        <v>129</v>
      </c>
      <c r="F24" s="205">
        <v>5</v>
      </c>
      <c r="G24" s="705" t="s">
        <v>55</v>
      </c>
      <c r="H24" s="703"/>
      <c r="I24" s="322" t="s">
        <v>196</v>
      </c>
    </row>
    <row r="25" spans="1:9" ht="13.9" customHeight="1" x14ac:dyDescent="0.2">
      <c r="A25" s="303">
        <v>11</v>
      </c>
      <c r="B25" s="741"/>
      <c r="C25" s="266" t="s">
        <v>7</v>
      </c>
      <c r="D25" s="234" t="s">
        <v>15</v>
      </c>
      <c r="E25" s="190" t="s">
        <v>18</v>
      </c>
      <c r="F25" s="207">
        <v>3</v>
      </c>
      <c r="G25" s="707" t="s">
        <v>57</v>
      </c>
      <c r="H25" s="759"/>
      <c r="I25" s="321"/>
    </row>
    <row r="26" spans="1:9" ht="15.75" thickBot="1" x14ac:dyDescent="0.25">
      <c r="A26" s="304">
        <v>12</v>
      </c>
      <c r="B26" s="742"/>
      <c r="C26" s="268"/>
      <c r="D26" s="57" t="s">
        <v>26</v>
      </c>
      <c r="E26" s="214" t="s">
        <v>18</v>
      </c>
      <c r="F26" s="215">
        <v>17</v>
      </c>
      <c r="G26" s="711" t="s">
        <v>58</v>
      </c>
      <c r="H26" s="754"/>
      <c r="I26" s="321"/>
    </row>
    <row r="27" spans="1:9" ht="13.9" customHeight="1" x14ac:dyDescent="0.2">
      <c r="A27" s="285">
        <v>13</v>
      </c>
      <c r="B27" s="731" t="s">
        <v>28</v>
      </c>
      <c r="C27" s="277"/>
      <c r="D27" s="235" t="s">
        <v>10</v>
      </c>
      <c r="E27" s="139" t="s">
        <v>21</v>
      </c>
      <c r="F27" s="218">
        <v>27</v>
      </c>
      <c r="G27" s="713" t="s">
        <v>54</v>
      </c>
      <c r="H27" s="753"/>
      <c r="I27" s="321"/>
    </row>
    <row r="28" spans="1:9" ht="25.15" customHeight="1" x14ac:dyDescent="0.2">
      <c r="A28" s="303">
        <v>14</v>
      </c>
      <c r="B28" s="732"/>
      <c r="C28" s="266"/>
      <c r="D28" s="14" t="s">
        <v>191</v>
      </c>
      <c r="E28" s="307" t="s">
        <v>18</v>
      </c>
      <c r="F28" s="196">
        <v>92</v>
      </c>
      <c r="G28" s="703" t="s">
        <v>55</v>
      </c>
      <c r="H28" s="751"/>
      <c r="I28" s="322" t="s">
        <v>196</v>
      </c>
    </row>
    <row r="29" spans="1:9" ht="15" customHeight="1" x14ac:dyDescent="0.2">
      <c r="A29" s="303">
        <v>15</v>
      </c>
      <c r="B29" s="732"/>
      <c r="C29" s="266"/>
      <c r="D29" s="91" t="s">
        <v>128</v>
      </c>
      <c r="E29" s="307" t="s">
        <v>129</v>
      </c>
      <c r="F29" s="228">
        <v>5</v>
      </c>
      <c r="G29" s="703" t="s">
        <v>56</v>
      </c>
      <c r="H29" s="751"/>
      <c r="I29" s="322" t="s">
        <v>196</v>
      </c>
    </row>
    <row r="30" spans="1:9" ht="15" customHeight="1" x14ac:dyDescent="0.2">
      <c r="A30" s="303">
        <v>16</v>
      </c>
      <c r="B30" s="732"/>
      <c r="C30" s="266"/>
      <c r="D30" s="91" t="s">
        <v>176</v>
      </c>
      <c r="E30" s="307" t="s">
        <v>32</v>
      </c>
      <c r="F30" s="228">
        <v>28</v>
      </c>
      <c r="G30" s="703" t="s">
        <v>56</v>
      </c>
      <c r="H30" s="751"/>
      <c r="I30" s="321"/>
    </row>
    <row r="31" spans="1:9" ht="15" customHeight="1" x14ac:dyDescent="0.2">
      <c r="A31" s="303">
        <v>17</v>
      </c>
      <c r="B31" s="732"/>
      <c r="C31" s="266"/>
      <c r="D31" s="91" t="s">
        <v>130</v>
      </c>
      <c r="E31" s="307" t="s">
        <v>129</v>
      </c>
      <c r="F31" s="228">
        <v>5</v>
      </c>
      <c r="G31" s="703" t="s">
        <v>55</v>
      </c>
      <c r="H31" s="751"/>
      <c r="I31" s="322" t="s">
        <v>196</v>
      </c>
    </row>
    <row r="32" spans="1:9" ht="28.9" customHeight="1" thickBot="1" x14ac:dyDescent="0.25">
      <c r="A32" s="304">
        <v>18</v>
      </c>
      <c r="B32" s="733"/>
      <c r="C32" s="268"/>
      <c r="D32" s="57" t="s">
        <v>27</v>
      </c>
      <c r="E32" s="214"/>
      <c r="F32" s="254"/>
      <c r="G32" s="711" t="s">
        <v>55</v>
      </c>
      <c r="H32" s="754"/>
      <c r="I32" s="322" t="s">
        <v>196</v>
      </c>
    </row>
    <row r="33" spans="1:9" ht="29.45" customHeight="1" x14ac:dyDescent="0.2">
      <c r="A33" s="285">
        <v>19</v>
      </c>
      <c r="B33" s="732">
        <v>218</v>
      </c>
      <c r="C33" s="266" t="s">
        <v>118</v>
      </c>
      <c r="D33" s="236" t="s">
        <v>14</v>
      </c>
      <c r="E33" s="256"/>
      <c r="F33" s="257"/>
      <c r="G33" s="707" t="s">
        <v>55</v>
      </c>
      <c r="H33" s="759"/>
      <c r="I33" s="322" t="s">
        <v>196</v>
      </c>
    </row>
    <row r="34" spans="1:9" ht="31.9" customHeight="1" x14ac:dyDescent="0.2">
      <c r="A34" s="303">
        <v>20</v>
      </c>
      <c r="B34" s="732"/>
      <c r="C34" s="288" t="s">
        <v>117</v>
      </c>
      <c r="D34" s="14" t="s">
        <v>191</v>
      </c>
      <c r="E34" s="227" t="s">
        <v>18</v>
      </c>
      <c r="F34" s="228">
        <v>86</v>
      </c>
      <c r="G34" s="703" t="s">
        <v>55</v>
      </c>
      <c r="H34" s="751"/>
      <c r="I34" s="322" t="s">
        <v>196</v>
      </c>
    </row>
    <row r="35" spans="1:9" ht="25.9" customHeight="1" x14ac:dyDescent="0.2">
      <c r="A35" s="303">
        <v>21</v>
      </c>
      <c r="B35" s="732"/>
      <c r="C35" s="288" t="s">
        <v>117</v>
      </c>
      <c r="D35" s="14" t="s">
        <v>10</v>
      </c>
      <c r="E35" s="307" t="s">
        <v>21</v>
      </c>
      <c r="F35" s="205">
        <v>54</v>
      </c>
      <c r="G35" s="703" t="s">
        <v>54</v>
      </c>
      <c r="H35" s="751"/>
      <c r="I35" s="321"/>
    </row>
    <row r="36" spans="1:9" ht="30" x14ac:dyDescent="0.2">
      <c r="A36" s="303">
        <v>22</v>
      </c>
      <c r="B36" s="732"/>
      <c r="C36" s="288" t="s">
        <v>117</v>
      </c>
      <c r="D36" s="14" t="s">
        <v>24</v>
      </c>
      <c r="E36" s="307" t="s">
        <v>21</v>
      </c>
      <c r="F36" s="196">
        <v>217</v>
      </c>
      <c r="G36" s="703" t="s">
        <v>55</v>
      </c>
      <c r="H36" s="751"/>
      <c r="I36" s="321"/>
    </row>
    <row r="37" spans="1:9" ht="15.6" customHeight="1" x14ac:dyDescent="0.2">
      <c r="A37" s="303">
        <v>23</v>
      </c>
      <c r="B37" s="732"/>
      <c r="C37" s="267">
        <v>1</v>
      </c>
      <c r="D37" s="14" t="s">
        <v>96</v>
      </c>
      <c r="E37" s="307" t="s">
        <v>32</v>
      </c>
      <c r="F37" s="205">
        <v>12</v>
      </c>
      <c r="G37" s="703" t="s">
        <v>55</v>
      </c>
      <c r="H37" s="751"/>
      <c r="I37" s="321"/>
    </row>
    <row r="38" spans="1:9" ht="18.600000000000001" customHeight="1" x14ac:dyDescent="0.2">
      <c r="A38" s="303">
        <v>24</v>
      </c>
      <c r="B38" s="732"/>
      <c r="C38" s="266" t="s">
        <v>185</v>
      </c>
      <c r="D38" s="234" t="s">
        <v>29</v>
      </c>
      <c r="E38" s="190" t="s">
        <v>32</v>
      </c>
      <c r="F38" s="230">
        <v>770</v>
      </c>
      <c r="G38" s="703" t="s">
        <v>58</v>
      </c>
      <c r="H38" s="751"/>
      <c r="I38" s="321"/>
    </row>
    <row r="39" spans="1:9" ht="30" x14ac:dyDescent="0.2">
      <c r="A39" s="303">
        <v>25</v>
      </c>
      <c r="B39" s="732"/>
      <c r="C39" s="288" t="s">
        <v>117</v>
      </c>
      <c r="D39" s="234" t="s">
        <v>176</v>
      </c>
      <c r="E39" s="190" t="s">
        <v>21</v>
      </c>
      <c r="F39" s="230">
        <v>108</v>
      </c>
      <c r="G39" s="707" t="s">
        <v>56</v>
      </c>
      <c r="H39" s="759"/>
      <c r="I39" s="321"/>
    </row>
    <row r="40" spans="1:9" ht="16.149999999999999" customHeight="1" x14ac:dyDescent="0.2">
      <c r="A40" s="303">
        <v>26</v>
      </c>
      <c r="B40" s="732"/>
      <c r="C40" s="288"/>
      <c r="D40" s="91" t="s">
        <v>128</v>
      </c>
      <c r="E40" s="307" t="s">
        <v>129</v>
      </c>
      <c r="F40" s="228">
        <v>5</v>
      </c>
      <c r="G40" s="703" t="s">
        <v>56</v>
      </c>
      <c r="H40" s="751"/>
      <c r="I40" s="322" t="s">
        <v>196</v>
      </c>
    </row>
    <row r="41" spans="1:9" ht="17.45" customHeight="1" x14ac:dyDescent="0.2">
      <c r="A41" s="303">
        <v>27</v>
      </c>
      <c r="B41" s="732"/>
      <c r="C41" s="288"/>
      <c r="D41" s="91" t="s">
        <v>130</v>
      </c>
      <c r="E41" s="307" t="s">
        <v>129</v>
      </c>
      <c r="F41" s="228">
        <v>5</v>
      </c>
      <c r="G41" s="703" t="s">
        <v>55</v>
      </c>
      <c r="H41" s="751"/>
      <c r="I41" s="322" t="s">
        <v>196</v>
      </c>
    </row>
    <row r="42" spans="1:9" ht="30" x14ac:dyDescent="0.2">
      <c r="A42" s="303">
        <v>28</v>
      </c>
      <c r="B42" s="732"/>
      <c r="C42" s="288" t="s">
        <v>117</v>
      </c>
      <c r="D42" s="91" t="s">
        <v>68</v>
      </c>
      <c r="E42" s="227"/>
      <c r="F42" s="228"/>
      <c r="G42" s="703" t="s">
        <v>58</v>
      </c>
      <c r="H42" s="751"/>
      <c r="I42" s="321"/>
    </row>
    <row r="43" spans="1:9" ht="30.75" thickBot="1" x14ac:dyDescent="0.25">
      <c r="A43" s="304">
        <v>29</v>
      </c>
      <c r="B43" s="733"/>
      <c r="C43" s="289" t="s">
        <v>117</v>
      </c>
      <c r="D43" s="57" t="s">
        <v>26</v>
      </c>
      <c r="E43" s="214" t="s">
        <v>18</v>
      </c>
      <c r="F43" s="215">
        <v>18</v>
      </c>
      <c r="G43" s="711" t="s">
        <v>59</v>
      </c>
      <c r="H43" s="754"/>
      <c r="I43" s="321"/>
    </row>
    <row r="44" spans="1:9" ht="15" x14ac:dyDescent="0.2">
      <c r="A44" s="317"/>
      <c r="B44" s="308"/>
      <c r="C44" s="318"/>
      <c r="D44" s="319"/>
      <c r="E44" s="302"/>
      <c r="F44" s="320"/>
      <c r="G44" s="302"/>
      <c r="H44" s="302"/>
    </row>
    <row r="45" spans="1:9" ht="16.5" x14ac:dyDescent="0.2">
      <c r="C45" s="65" t="s">
        <v>63</v>
      </c>
      <c r="D45" s="65"/>
      <c r="E45" s="67"/>
      <c r="F45" s="67"/>
    </row>
    <row r="46" spans="1:9" ht="16.5" x14ac:dyDescent="0.2">
      <c r="C46" s="65" t="s">
        <v>62</v>
      </c>
      <c r="D46" s="65"/>
      <c r="E46" s="67"/>
      <c r="F46" s="67"/>
    </row>
  </sheetData>
  <mergeCells count="44">
    <mergeCell ref="I11:I13"/>
    <mergeCell ref="A7:F7"/>
    <mergeCell ref="A8:F8"/>
    <mergeCell ref="A9:F9"/>
    <mergeCell ref="A11:A13"/>
    <mergeCell ref="B11:B13"/>
    <mergeCell ref="C11:C13"/>
    <mergeCell ref="D11:D13"/>
    <mergeCell ref="E11:E13"/>
    <mergeCell ref="F11:F13"/>
    <mergeCell ref="G24:H24"/>
    <mergeCell ref="G11:H13"/>
    <mergeCell ref="G14:H14"/>
    <mergeCell ref="B15:B26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5:H25"/>
    <mergeCell ref="G26:H26"/>
    <mergeCell ref="B27:B32"/>
    <mergeCell ref="G27:H27"/>
    <mergeCell ref="G28:H28"/>
    <mergeCell ref="G29:H29"/>
    <mergeCell ref="G30:H30"/>
    <mergeCell ref="G31:H31"/>
    <mergeCell ref="G32:H32"/>
    <mergeCell ref="G42:H42"/>
    <mergeCell ref="G43:H43"/>
    <mergeCell ref="B33:B43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</mergeCells>
  <pageMargins left="0.23622047244094491" right="0.23622047244094491" top="0.15748031496062992" bottom="0.74803149606299213" header="0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opLeftCell="A7" zoomScale="90" zoomScaleNormal="90" workbookViewId="0">
      <selection activeCell="T19" sqref="S19:T19"/>
    </sheetView>
  </sheetViews>
  <sheetFormatPr defaultRowHeight="12.75" x14ac:dyDescent="0.2"/>
  <cols>
    <col min="4" max="4" width="21.42578125" customWidth="1"/>
    <col min="8" max="8" width="19.85546875" customWidth="1"/>
    <col min="9" max="9" width="18" customWidth="1"/>
    <col min="10" max="10" width="25.7109375" customWidth="1"/>
    <col min="11" max="11" width="11.5703125" customWidth="1"/>
  </cols>
  <sheetData>
    <row r="1" spans="1:10" ht="16.5" x14ac:dyDescent="0.2">
      <c r="A1" s="48"/>
      <c r="B1" s="49"/>
      <c r="C1" s="49" t="s">
        <v>48</v>
      </c>
      <c r="D1" s="49"/>
      <c r="E1" s="48"/>
      <c r="F1" s="48"/>
      <c r="G1" s="48"/>
      <c r="H1" s="49"/>
      <c r="I1" s="48"/>
      <c r="J1" s="49"/>
    </row>
    <row r="2" spans="1:10" ht="16.5" x14ac:dyDescent="0.2">
      <c r="A2" s="48"/>
      <c r="B2" s="49"/>
      <c r="C2" s="49" t="s">
        <v>49</v>
      </c>
      <c r="D2" s="49"/>
      <c r="E2" s="48"/>
      <c r="F2" s="48"/>
      <c r="G2" s="48"/>
      <c r="H2" s="49"/>
      <c r="I2" s="48"/>
      <c r="J2" s="49"/>
    </row>
    <row r="3" spans="1:10" ht="16.5" x14ac:dyDescent="0.2">
      <c r="A3" s="48"/>
      <c r="B3" s="49"/>
      <c r="C3" s="49" t="s">
        <v>50</v>
      </c>
      <c r="D3" s="49"/>
      <c r="E3" s="48"/>
      <c r="F3" s="48"/>
      <c r="G3" s="48"/>
      <c r="H3" s="49"/>
      <c r="I3" s="48"/>
      <c r="J3" s="49"/>
    </row>
    <row r="4" spans="1:10" ht="16.5" x14ac:dyDescent="0.2">
      <c r="A4" s="48"/>
      <c r="B4" s="49"/>
      <c r="C4" s="49" t="s">
        <v>51</v>
      </c>
      <c r="D4" s="49"/>
      <c r="E4" s="48"/>
      <c r="F4" s="48"/>
      <c r="G4" s="48"/>
      <c r="H4" s="49"/>
      <c r="I4" s="48"/>
      <c r="J4" s="49"/>
    </row>
    <row r="5" spans="1:10" ht="16.5" x14ac:dyDescent="0.2">
      <c r="A5" s="48"/>
      <c r="B5" s="49"/>
      <c r="C5" s="49" t="s">
        <v>174</v>
      </c>
      <c r="D5" s="49" t="s">
        <v>198</v>
      </c>
      <c r="E5" s="48"/>
      <c r="F5" s="48"/>
      <c r="G5" s="48"/>
      <c r="H5" s="49"/>
      <c r="I5" s="48"/>
      <c r="J5" s="49"/>
    </row>
    <row r="6" spans="1:10" x14ac:dyDescent="0.2">
      <c r="A6" s="45"/>
      <c r="E6" s="45"/>
      <c r="F6" s="45"/>
      <c r="G6" s="45"/>
      <c r="I6" s="45"/>
    </row>
    <row r="7" spans="1:10" ht="17.25" x14ac:dyDescent="0.2">
      <c r="A7" s="670" t="s">
        <v>133</v>
      </c>
      <c r="B7" s="670"/>
      <c r="C7" s="670"/>
      <c r="D7" s="670"/>
      <c r="E7" s="670"/>
      <c r="F7" s="670"/>
      <c r="G7" s="670"/>
      <c r="H7" s="670"/>
      <c r="I7" s="670"/>
    </row>
    <row r="8" spans="1:10" ht="17.25" x14ac:dyDescent="0.2">
      <c r="A8" s="670" t="s">
        <v>134</v>
      </c>
      <c r="B8" s="670"/>
      <c r="C8" s="670"/>
      <c r="D8" s="670"/>
      <c r="E8" s="670"/>
      <c r="F8" s="670"/>
      <c r="G8" s="670"/>
      <c r="H8" s="670"/>
      <c r="I8" s="670"/>
    </row>
    <row r="9" spans="1:10" ht="17.25" x14ac:dyDescent="0.2">
      <c r="A9" s="674" t="s">
        <v>197</v>
      </c>
      <c r="B9" s="674"/>
      <c r="C9" s="674"/>
      <c r="D9" s="674"/>
      <c r="E9" s="674"/>
      <c r="F9" s="674"/>
      <c r="G9" s="674"/>
      <c r="H9" s="674"/>
      <c r="I9" s="674"/>
    </row>
    <row r="10" spans="1:10" ht="13.5" thickBot="1" x14ac:dyDescent="0.25">
      <c r="A10" s="45"/>
      <c r="E10" s="45"/>
      <c r="F10" s="45"/>
      <c r="G10" s="45"/>
      <c r="I10" s="45"/>
    </row>
    <row r="11" spans="1:10" ht="13.9" customHeight="1" thickBot="1" x14ac:dyDescent="0.25">
      <c r="A11" s="671" t="s">
        <v>0</v>
      </c>
      <c r="B11" s="679" t="s">
        <v>2</v>
      </c>
      <c r="C11" s="671" t="s">
        <v>67</v>
      </c>
      <c r="D11" s="682" t="s">
        <v>8</v>
      </c>
      <c r="E11" s="671" t="s">
        <v>66</v>
      </c>
      <c r="F11" s="679" t="s">
        <v>65</v>
      </c>
      <c r="G11" s="671" t="s">
        <v>53</v>
      </c>
      <c r="H11" s="675" t="s">
        <v>64</v>
      </c>
      <c r="I11" s="676"/>
      <c r="J11" s="671" t="s">
        <v>52</v>
      </c>
    </row>
    <row r="12" spans="1:10" ht="13.15" customHeight="1" x14ac:dyDescent="0.2">
      <c r="A12" s="672"/>
      <c r="B12" s="680"/>
      <c r="C12" s="672"/>
      <c r="D12" s="683"/>
      <c r="E12" s="672"/>
      <c r="F12" s="680"/>
      <c r="G12" s="672"/>
      <c r="H12" s="677" t="s">
        <v>30</v>
      </c>
      <c r="I12" s="677" t="s">
        <v>31</v>
      </c>
      <c r="J12" s="672"/>
    </row>
    <row r="13" spans="1:10" ht="13.9" customHeight="1" thickBot="1" x14ac:dyDescent="0.25">
      <c r="A13" s="673"/>
      <c r="B13" s="681"/>
      <c r="C13" s="673"/>
      <c r="D13" s="684"/>
      <c r="E13" s="673"/>
      <c r="F13" s="681"/>
      <c r="G13" s="673"/>
      <c r="H13" s="678"/>
      <c r="I13" s="678"/>
      <c r="J13" s="673"/>
    </row>
    <row r="14" spans="1:10" ht="15" thickBot="1" x14ac:dyDescent="0.25">
      <c r="A14" s="326" t="s">
        <v>1</v>
      </c>
      <c r="B14" s="328" t="s">
        <v>3</v>
      </c>
      <c r="C14" s="80" t="s">
        <v>5</v>
      </c>
      <c r="D14" s="327" t="s">
        <v>9</v>
      </c>
      <c r="E14" s="80" t="s">
        <v>16</v>
      </c>
      <c r="F14" s="328" t="s">
        <v>19</v>
      </c>
      <c r="G14" s="80">
        <v>7</v>
      </c>
      <c r="H14" s="82">
        <v>8</v>
      </c>
      <c r="I14" s="83">
        <v>9</v>
      </c>
      <c r="J14" s="80">
        <v>10</v>
      </c>
    </row>
    <row r="15" spans="1:10" ht="46.5" customHeight="1" x14ac:dyDescent="0.2">
      <c r="A15" s="285">
        <v>1</v>
      </c>
      <c r="B15" s="671" t="s">
        <v>37</v>
      </c>
      <c r="C15" s="277">
        <v>3</v>
      </c>
      <c r="D15" s="286" t="s">
        <v>200</v>
      </c>
      <c r="E15" s="139" t="s">
        <v>18</v>
      </c>
      <c r="F15" s="287">
        <v>1</v>
      </c>
      <c r="G15" s="394"/>
      <c r="H15" s="218">
        <v>30000</v>
      </c>
      <c r="I15" s="218">
        <v>0</v>
      </c>
      <c r="J15" s="406" t="s">
        <v>156</v>
      </c>
    </row>
    <row r="16" spans="1:10" ht="30" x14ac:dyDescent="0.2">
      <c r="A16" s="303">
        <v>2</v>
      </c>
      <c r="B16" s="672"/>
      <c r="C16" s="397"/>
      <c r="D16" s="233" t="s">
        <v>128</v>
      </c>
      <c r="E16" s="190" t="s">
        <v>129</v>
      </c>
      <c r="F16" s="191">
        <v>5</v>
      </c>
      <c r="G16" s="273" t="s">
        <v>131</v>
      </c>
      <c r="H16" s="207">
        <v>7000</v>
      </c>
      <c r="I16" s="207">
        <v>0</v>
      </c>
      <c r="J16" s="391" t="s">
        <v>156</v>
      </c>
    </row>
    <row r="17" spans="1:10" ht="71.45" customHeight="1" x14ac:dyDescent="0.2">
      <c r="A17" s="303">
        <v>3</v>
      </c>
      <c r="B17" s="672"/>
      <c r="C17" s="267" t="s">
        <v>7</v>
      </c>
      <c r="D17" s="14" t="s">
        <v>10</v>
      </c>
      <c r="E17" s="390" t="s">
        <v>21</v>
      </c>
      <c r="F17" s="196">
        <v>51</v>
      </c>
      <c r="G17" s="389"/>
      <c r="H17" s="205">
        <v>35700</v>
      </c>
      <c r="I17" s="205">
        <v>0</v>
      </c>
      <c r="J17" s="391" t="s">
        <v>54</v>
      </c>
    </row>
    <row r="18" spans="1:10" ht="48.6" customHeight="1" x14ac:dyDescent="0.2">
      <c r="A18" s="303">
        <v>4</v>
      </c>
      <c r="B18" s="672"/>
      <c r="C18" s="413" t="s">
        <v>201</v>
      </c>
      <c r="D18" s="14" t="s">
        <v>268</v>
      </c>
      <c r="E18" s="390" t="s">
        <v>205</v>
      </c>
      <c r="F18" s="196">
        <v>27</v>
      </c>
      <c r="G18" s="393"/>
      <c r="H18" s="205">
        <v>0</v>
      </c>
      <c r="I18" s="205">
        <v>0</v>
      </c>
      <c r="J18" s="391" t="s">
        <v>54</v>
      </c>
    </row>
    <row r="19" spans="1:10" ht="60" x14ac:dyDescent="0.2">
      <c r="A19" s="303">
        <v>5</v>
      </c>
      <c r="B19" s="672"/>
      <c r="C19" s="267"/>
      <c r="D19" s="14" t="s">
        <v>256</v>
      </c>
      <c r="E19" s="390"/>
      <c r="F19" s="196"/>
      <c r="G19" s="393" t="s">
        <v>243</v>
      </c>
      <c r="H19" s="205">
        <v>5000</v>
      </c>
      <c r="I19" s="205">
        <v>0</v>
      </c>
      <c r="J19" s="391" t="s">
        <v>54</v>
      </c>
    </row>
    <row r="20" spans="1:10" ht="75" x14ac:dyDescent="0.2">
      <c r="A20" s="303">
        <v>6</v>
      </c>
      <c r="B20" s="672"/>
      <c r="C20" s="267"/>
      <c r="D20" s="14" t="s">
        <v>23</v>
      </c>
      <c r="E20" s="390" t="s">
        <v>21</v>
      </c>
      <c r="F20" s="196">
        <v>61.6</v>
      </c>
      <c r="G20" s="201" t="s">
        <v>46</v>
      </c>
      <c r="H20" s="205">
        <v>2150</v>
      </c>
      <c r="I20" s="205">
        <f>20*F20</f>
        <v>1232</v>
      </c>
      <c r="J20" s="391" t="s">
        <v>55</v>
      </c>
    </row>
    <row r="21" spans="1:10" ht="45" x14ac:dyDescent="0.2">
      <c r="A21" s="303">
        <v>7</v>
      </c>
      <c r="B21" s="672"/>
      <c r="C21" s="267"/>
      <c r="D21" s="14" t="s">
        <v>14</v>
      </c>
      <c r="E21" s="390"/>
      <c r="F21" s="196"/>
      <c r="G21" s="389"/>
      <c r="H21" s="205">
        <v>2000</v>
      </c>
      <c r="I21" s="205">
        <v>1500</v>
      </c>
      <c r="J21" s="391" t="s">
        <v>55</v>
      </c>
    </row>
    <row r="22" spans="1:10" ht="75" x14ac:dyDescent="0.2">
      <c r="A22" s="303">
        <v>8</v>
      </c>
      <c r="B22" s="672"/>
      <c r="C22" s="397"/>
      <c r="D22" s="234" t="s">
        <v>191</v>
      </c>
      <c r="E22" s="390" t="s">
        <v>18</v>
      </c>
      <c r="F22" s="230">
        <v>84</v>
      </c>
      <c r="G22" s="273" t="s">
        <v>107</v>
      </c>
      <c r="H22" s="207">
        <v>2600</v>
      </c>
      <c r="I22" s="207">
        <v>2520</v>
      </c>
      <c r="J22" s="391" t="s">
        <v>55</v>
      </c>
    </row>
    <row r="23" spans="1:10" ht="75" x14ac:dyDescent="0.2">
      <c r="A23" s="303">
        <v>9</v>
      </c>
      <c r="B23" s="672"/>
      <c r="C23" s="414" t="s">
        <v>7</v>
      </c>
      <c r="D23" s="234" t="s">
        <v>204</v>
      </c>
      <c r="E23" s="390" t="s">
        <v>205</v>
      </c>
      <c r="F23" s="230">
        <v>53</v>
      </c>
      <c r="G23" s="393" t="s">
        <v>206</v>
      </c>
      <c r="H23" s="207">
        <v>1640</v>
      </c>
      <c r="I23" s="207">
        <v>1590</v>
      </c>
      <c r="J23" s="391" t="s">
        <v>55</v>
      </c>
    </row>
    <row r="24" spans="1:10" ht="120" x14ac:dyDescent="0.2">
      <c r="A24" s="303">
        <v>10</v>
      </c>
      <c r="B24" s="672"/>
      <c r="C24" s="414" t="s">
        <v>7</v>
      </c>
      <c r="D24" s="234" t="s">
        <v>11</v>
      </c>
      <c r="E24" s="390" t="s">
        <v>32</v>
      </c>
      <c r="F24" s="230">
        <v>177.1</v>
      </c>
      <c r="G24" s="274" t="s">
        <v>47</v>
      </c>
      <c r="H24" s="207">
        <v>5070</v>
      </c>
      <c r="I24" s="207">
        <v>3542</v>
      </c>
      <c r="J24" s="391" t="s">
        <v>55</v>
      </c>
    </row>
    <row r="25" spans="1:10" ht="30" customHeight="1" x14ac:dyDescent="0.2">
      <c r="A25" s="303">
        <v>11</v>
      </c>
      <c r="B25" s="672"/>
      <c r="C25" s="397" t="s">
        <v>34</v>
      </c>
      <c r="D25" s="234" t="s">
        <v>199</v>
      </c>
      <c r="E25" s="390" t="s">
        <v>32</v>
      </c>
      <c r="F25" s="230">
        <v>3</v>
      </c>
      <c r="G25" s="273"/>
      <c r="H25" s="207">
        <v>700</v>
      </c>
      <c r="I25" s="207">
        <v>600</v>
      </c>
      <c r="J25" s="391" t="s">
        <v>55</v>
      </c>
    </row>
    <row r="26" spans="1:10" ht="30" x14ac:dyDescent="0.2">
      <c r="A26" s="303">
        <v>12</v>
      </c>
      <c r="B26" s="672"/>
      <c r="C26" s="397"/>
      <c r="D26" s="14" t="s">
        <v>130</v>
      </c>
      <c r="E26" s="390" t="s">
        <v>129</v>
      </c>
      <c r="F26" s="205">
        <v>5</v>
      </c>
      <c r="G26" s="273" t="s">
        <v>132</v>
      </c>
      <c r="H26" s="205">
        <v>2000</v>
      </c>
      <c r="I26" s="205">
        <v>0</v>
      </c>
      <c r="J26" s="391" t="s">
        <v>55</v>
      </c>
    </row>
    <row r="27" spans="1:10" ht="45" x14ac:dyDescent="0.2">
      <c r="A27" s="303">
        <v>13</v>
      </c>
      <c r="B27" s="672"/>
      <c r="C27" s="414" t="s">
        <v>7</v>
      </c>
      <c r="D27" s="236" t="s">
        <v>143</v>
      </c>
      <c r="E27" s="390" t="s">
        <v>32</v>
      </c>
      <c r="F27" s="257">
        <v>12</v>
      </c>
      <c r="G27" s="273" t="s">
        <v>269</v>
      </c>
      <c r="H27" s="275">
        <v>1500</v>
      </c>
      <c r="I27" s="275">
        <v>1680</v>
      </c>
      <c r="J27" s="391" t="s">
        <v>55</v>
      </c>
    </row>
    <row r="28" spans="1:10" ht="45" x14ac:dyDescent="0.2">
      <c r="A28" s="303">
        <v>14</v>
      </c>
      <c r="B28" s="672"/>
      <c r="C28" s="397"/>
      <c r="D28" s="91" t="s">
        <v>266</v>
      </c>
      <c r="E28" s="390" t="s">
        <v>32</v>
      </c>
      <c r="F28" s="228">
        <v>53</v>
      </c>
      <c r="G28" s="393"/>
      <c r="H28" s="270">
        <v>47700</v>
      </c>
      <c r="I28" s="270">
        <v>0</v>
      </c>
      <c r="J28" s="391" t="s">
        <v>56</v>
      </c>
    </row>
    <row r="29" spans="1:10" ht="30" x14ac:dyDescent="0.2">
      <c r="A29" s="303">
        <v>15</v>
      </c>
      <c r="B29" s="672"/>
      <c r="C29" s="397"/>
      <c r="D29" s="91" t="s">
        <v>276</v>
      </c>
      <c r="E29" s="390" t="s">
        <v>32</v>
      </c>
      <c r="F29" s="228">
        <v>14</v>
      </c>
      <c r="G29" s="393"/>
      <c r="H29" s="270">
        <v>14000</v>
      </c>
      <c r="I29" s="270">
        <v>0</v>
      </c>
      <c r="J29" s="391" t="s">
        <v>56</v>
      </c>
    </row>
    <row r="30" spans="1:10" ht="45" x14ac:dyDescent="0.2">
      <c r="A30" s="303">
        <v>16</v>
      </c>
      <c r="B30" s="672"/>
      <c r="C30" s="414" t="s">
        <v>7</v>
      </c>
      <c r="D30" s="91" t="s">
        <v>248</v>
      </c>
      <c r="E30" s="390" t="s">
        <v>18</v>
      </c>
      <c r="F30" s="228">
        <v>4</v>
      </c>
      <c r="G30" s="389"/>
      <c r="H30" s="270">
        <v>10000</v>
      </c>
      <c r="I30" s="270">
        <v>0</v>
      </c>
      <c r="J30" s="391" t="s">
        <v>56</v>
      </c>
    </row>
    <row r="31" spans="1:10" ht="30" x14ac:dyDescent="0.2">
      <c r="A31" s="303">
        <v>17</v>
      </c>
      <c r="B31" s="672"/>
      <c r="C31" s="414" t="s">
        <v>7</v>
      </c>
      <c r="D31" s="91" t="s">
        <v>257</v>
      </c>
      <c r="E31" s="390" t="s">
        <v>205</v>
      </c>
      <c r="F31" s="228">
        <v>30</v>
      </c>
      <c r="G31" s="389"/>
      <c r="H31" s="270">
        <v>30000</v>
      </c>
      <c r="I31" s="270">
        <v>15000</v>
      </c>
      <c r="J31" s="391" t="s">
        <v>57</v>
      </c>
    </row>
    <row r="32" spans="1:10" ht="30" x14ac:dyDescent="0.2">
      <c r="A32" s="303">
        <v>18</v>
      </c>
      <c r="B32" s="672"/>
      <c r="C32" s="267" t="s">
        <v>7</v>
      </c>
      <c r="D32" s="14" t="s">
        <v>15</v>
      </c>
      <c r="E32" s="390" t="s">
        <v>18</v>
      </c>
      <c r="F32" s="205">
        <v>3</v>
      </c>
      <c r="G32" s="390"/>
      <c r="H32" s="205">
        <v>0</v>
      </c>
      <c r="I32" s="205">
        <v>0</v>
      </c>
      <c r="J32" s="391" t="s">
        <v>57</v>
      </c>
    </row>
    <row r="33" spans="1:11" ht="45" x14ac:dyDescent="0.2">
      <c r="A33" s="303">
        <v>19</v>
      </c>
      <c r="B33" s="672"/>
      <c r="C33" s="414" t="s">
        <v>7</v>
      </c>
      <c r="D33" s="234" t="s">
        <v>255</v>
      </c>
      <c r="E33" s="190" t="s">
        <v>18</v>
      </c>
      <c r="F33" s="207">
        <v>3</v>
      </c>
      <c r="G33" s="190"/>
      <c r="H33" s="207">
        <v>75000</v>
      </c>
      <c r="I33" s="207">
        <v>0</v>
      </c>
      <c r="J33" s="391" t="s">
        <v>57</v>
      </c>
    </row>
    <row r="34" spans="1:11" ht="30" x14ac:dyDescent="0.2">
      <c r="A34" s="303">
        <v>20</v>
      </c>
      <c r="B34" s="672"/>
      <c r="C34" s="396">
        <v>2</v>
      </c>
      <c r="D34" s="236" t="s">
        <v>29</v>
      </c>
      <c r="E34" s="256" t="s">
        <v>32</v>
      </c>
      <c r="F34" s="275">
        <v>936</v>
      </c>
      <c r="G34" s="408"/>
      <c r="H34" s="275">
        <v>28080</v>
      </c>
      <c r="I34" s="275">
        <v>37440</v>
      </c>
      <c r="J34" s="391" t="s">
        <v>58</v>
      </c>
    </row>
    <row r="35" spans="1:11" ht="60" x14ac:dyDescent="0.2">
      <c r="A35" s="303">
        <v>21</v>
      </c>
      <c r="B35" s="672"/>
      <c r="C35" s="267">
        <v>2</v>
      </c>
      <c r="D35" s="14" t="s">
        <v>267</v>
      </c>
      <c r="E35" s="390" t="s">
        <v>32</v>
      </c>
      <c r="F35" s="205">
        <v>36</v>
      </c>
      <c r="G35" s="200" t="s">
        <v>217</v>
      </c>
      <c r="H35" s="205">
        <v>2500</v>
      </c>
      <c r="I35" s="205">
        <v>1080</v>
      </c>
      <c r="J35" s="391" t="s">
        <v>58</v>
      </c>
    </row>
    <row r="36" spans="1:11" ht="90" x14ac:dyDescent="0.2">
      <c r="A36" s="303">
        <v>22</v>
      </c>
      <c r="B36" s="672"/>
      <c r="C36" s="267">
        <v>2</v>
      </c>
      <c r="D36" s="91" t="s">
        <v>277</v>
      </c>
      <c r="E36" s="227" t="s">
        <v>32</v>
      </c>
      <c r="F36" s="270">
        <v>225</v>
      </c>
      <c r="G36" s="334" t="s">
        <v>278</v>
      </c>
      <c r="H36" s="270">
        <f>F36*800</f>
        <v>180000</v>
      </c>
      <c r="I36" s="270">
        <f>F36*500</f>
        <v>112500</v>
      </c>
      <c r="J36" s="391" t="s">
        <v>58</v>
      </c>
    </row>
    <row r="37" spans="1:11" ht="52.9" customHeight="1" x14ac:dyDescent="0.2">
      <c r="A37" s="303">
        <v>23</v>
      </c>
      <c r="B37" s="672"/>
      <c r="C37" s="413" t="s">
        <v>201</v>
      </c>
      <c r="D37" s="91" t="s">
        <v>258</v>
      </c>
      <c r="E37" s="227" t="s">
        <v>32</v>
      </c>
      <c r="F37" s="270">
        <v>4</v>
      </c>
      <c r="G37" s="409" t="s">
        <v>219</v>
      </c>
      <c r="H37" s="270">
        <f>F37*400</f>
        <v>1600</v>
      </c>
      <c r="I37" s="270">
        <f>F37*400</f>
        <v>1600</v>
      </c>
      <c r="J37" s="391" t="s">
        <v>58</v>
      </c>
    </row>
    <row r="38" spans="1:11" ht="32.450000000000003" customHeight="1" x14ac:dyDescent="0.2">
      <c r="A38" s="303">
        <v>24</v>
      </c>
      <c r="B38" s="672"/>
      <c r="C38" s="413" t="s">
        <v>201</v>
      </c>
      <c r="D38" s="91" t="s">
        <v>202</v>
      </c>
      <c r="E38" s="227" t="s">
        <v>32</v>
      </c>
      <c r="F38" s="270">
        <v>5</v>
      </c>
      <c r="G38" s="227"/>
      <c r="H38" s="270">
        <v>15000</v>
      </c>
      <c r="I38" s="270">
        <v>0</v>
      </c>
      <c r="J38" s="391" t="s">
        <v>58</v>
      </c>
    </row>
    <row r="39" spans="1:11" ht="20.45" customHeight="1" x14ac:dyDescent="0.2">
      <c r="A39" s="303">
        <v>25</v>
      </c>
      <c r="B39" s="672"/>
      <c r="C39" s="413" t="s">
        <v>201</v>
      </c>
      <c r="D39" s="14" t="s">
        <v>26</v>
      </c>
      <c r="E39" s="390" t="s">
        <v>18</v>
      </c>
      <c r="F39" s="205">
        <v>13</v>
      </c>
      <c r="G39" s="390"/>
      <c r="H39" s="205">
        <v>1690</v>
      </c>
      <c r="I39" s="205">
        <v>0</v>
      </c>
      <c r="J39" s="391" t="s">
        <v>58</v>
      </c>
      <c r="K39" s="330"/>
    </row>
    <row r="40" spans="1:11" ht="27.6" customHeight="1" thickBot="1" x14ac:dyDescent="0.25">
      <c r="A40" s="304">
        <v>26</v>
      </c>
      <c r="B40" s="773"/>
      <c r="C40" s="765" t="s">
        <v>280</v>
      </c>
      <c r="D40" s="766"/>
      <c r="E40" s="766"/>
      <c r="F40" s="766"/>
      <c r="G40" s="767"/>
      <c r="H40" s="378">
        <f>SUM(H15:H39)</f>
        <v>500930</v>
      </c>
      <c r="I40" s="378">
        <f>SUM(I15:I39)</f>
        <v>180284</v>
      </c>
      <c r="J40" s="407">
        <f>H40+I40</f>
        <v>681214</v>
      </c>
      <c r="K40" s="330"/>
    </row>
    <row r="41" spans="1:11" ht="30" x14ac:dyDescent="0.2">
      <c r="A41" s="285">
        <v>27</v>
      </c>
      <c r="B41" s="771" t="s">
        <v>28</v>
      </c>
      <c r="C41" s="277"/>
      <c r="D41" s="235" t="s">
        <v>216</v>
      </c>
      <c r="E41" s="139" t="s">
        <v>32</v>
      </c>
      <c r="F41" s="218">
        <v>3</v>
      </c>
      <c r="G41" s="139"/>
      <c r="H41" s="218">
        <v>9000</v>
      </c>
      <c r="I41" s="218">
        <v>0</v>
      </c>
      <c r="J41" s="406" t="s">
        <v>156</v>
      </c>
    </row>
    <row r="42" spans="1:11" ht="30" x14ac:dyDescent="0.2">
      <c r="A42" s="303">
        <v>28</v>
      </c>
      <c r="B42" s="683"/>
      <c r="C42" s="397"/>
      <c r="D42" s="234" t="s">
        <v>128</v>
      </c>
      <c r="E42" s="190" t="s">
        <v>129</v>
      </c>
      <c r="F42" s="230">
        <v>5</v>
      </c>
      <c r="G42" s="273" t="s">
        <v>131</v>
      </c>
      <c r="H42" s="207">
        <v>7000</v>
      </c>
      <c r="I42" s="207">
        <v>0</v>
      </c>
      <c r="J42" s="391" t="s">
        <v>156</v>
      </c>
    </row>
    <row r="43" spans="1:11" ht="30" x14ac:dyDescent="0.2">
      <c r="A43" s="303">
        <v>29</v>
      </c>
      <c r="B43" s="683"/>
      <c r="C43" s="397"/>
      <c r="D43" s="234" t="s">
        <v>10</v>
      </c>
      <c r="E43" s="190" t="s">
        <v>21</v>
      </c>
      <c r="F43" s="230">
        <v>16</v>
      </c>
      <c r="G43" s="392"/>
      <c r="H43" s="207">
        <v>11200</v>
      </c>
      <c r="I43" s="207">
        <v>0</v>
      </c>
      <c r="J43" s="391" t="s">
        <v>54</v>
      </c>
    </row>
    <row r="44" spans="1:11" ht="60" x14ac:dyDescent="0.2">
      <c r="A44" s="303">
        <v>30</v>
      </c>
      <c r="B44" s="683"/>
      <c r="C44" s="397"/>
      <c r="D44" s="14" t="s">
        <v>256</v>
      </c>
      <c r="E44" s="390"/>
      <c r="F44" s="196"/>
      <c r="G44" s="393" t="s">
        <v>244</v>
      </c>
      <c r="H44" s="205">
        <v>3000</v>
      </c>
      <c r="I44" s="205">
        <v>0</v>
      </c>
      <c r="J44" s="391" t="s">
        <v>54</v>
      </c>
    </row>
    <row r="45" spans="1:11" ht="30" x14ac:dyDescent="0.2">
      <c r="A45" s="303">
        <v>31</v>
      </c>
      <c r="B45" s="683"/>
      <c r="C45" s="397"/>
      <c r="D45" s="91" t="s">
        <v>268</v>
      </c>
      <c r="E45" s="390" t="s">
        <v>205</v>
      </c>
      <c r="F45" s="228">
        <v>9</v>
      </c>
      <c r="G45" s="393"/>
      <c r="H45" s="270">
        <v>0</v>
      </c>
      <c r="I45" s="270">
        <v>0</v>
      </c>
      <c r="J45" s="391" t="s">
        <v>54</v>
      </c>
    </row>
    <row r="46" spans="1:11" ht="60" x14ac:dyDescent="0.2">
      <c r="A46" s="303">
        <v>32</v>
      </c>
      <c r="B46" s="683"/>
      <c r="C46" s="397"/>
      <c r="D46" s="91" t="s">
        <v>191</v>
      </c>
      <c r="E46" s="390" t="s">
        <v>18</v>
      </c>
      <c r="F46" s="228">
        <v>92</v>
      </c>
      <c r="G46" s="393" t="s">
        <v>105</v>
      </c>
      <c r="H46" s="270">
        <v>2280</v>
      </c>
      <c r="I46" s="270">
        <v>2760</v>
      </c>
      <c r="J46" s="391" t="s">
        <v>55</v>
      </c>
    </row>
    <row r="47" spans="1:11" ht="60" x14ac:dyDescent="0.2">
      <c r="A47" s="303">
        <v>33</v>
      </c>
      <c r="B47" s="683"/>
      <c r="C47" s="397"/>
      <c r="D47" s="91" t="s">
        <v>213</v>
      </c>
      <c r="E47" s="390" t="s">
        <v>32</v>
      </c>
      <c r="F47" s="228">
        <v>15</v>
      </c>
      <c r="G47" s="393" t="s">
        <v>217</v>
      </c>
      <c r="H47" s="270">
        <v>800</v>
      </c>
      <c r="I47" s="270">
        <v>450</v>
      </c>
      <c r="J47" s="391" t="s">
        <v>55</v>
      </c>
    </row>
    <row r="48" spans="1:11" ht="30" customHeight="1" x14ac:dyDescent="0.2">
      <c r="A48" s="303">
        <v>34</v>
      </c>
      <c r="B48" s="683"/>
      <c r="C48" s="397"/>
      <c r="D48" s="91" t="s">
        <v>130</v>
      </c>
      <c r="E48" s="390" t="s">
        <v>129</v>
      </c>
      <c r="F48" s="228">
        <v>5</v>
      </c>
      <c r="G48" s="393" t="s">
        <v>132</v>
      </c>
      <c r="H48" s="270">
        <v>2000</v>
      </c>
      <c r="I48" s="270">
        <v>0</v>
      </c>
      <c r="J48" s="391" t="s">
        <v>55</v>
      </c>
    </row>
    <row r="49" spans="1:11" ht="45" x14ac:dyDescent="0.2">
      <c r="A49" s="303">
        <v>35</v>
      </c>
      <c r="B49" s="683"/>
      <c r="C49" s="415"/>
      <c r="D49" s="14" t="s">
        <v>27</v>
      </c>
      <c r="E49" s="390"/>
      <c r="F49" s="228"/>
      <c r="G49" s="389" t="s">
        <v>34</v>
      </c>
      <c r="H49" s="270">
        <v>1500</v>
      </c>
      <c r="I49" s="270">
        <v>1000</v>
      </c>
      <c r="J49" s="391" t="s">
        <v>55</v>
      </c>
      <c r="K49" s="330"/>
    </row>
    <row r="50" spans="1:11" ht="30" x14ac:dyDescent="0.2">
      <c r="A50" s="303">
        <v>36</v>
      </c>
      <c r="B50" s="683"/>
      <c r="C50" s="397"/>
      <c r="D50" s="234" t="s">
        <v>176</v>
      </c>
      <c r="E50" s="390" t="s">
        <v>32</v>
      </c>
      <c r="F50" s="228">
        <v>19</v>
      </c>
      <c r="G50" s="393"/>
      <c r="H50" s="270">
        <v>17100</v>
      </c>
      <c r="I50" s="270">
        <v>0</v>
      </c>
      <c r="J50" s="391" t="s">
        <v>56</v>
      </c>
    </row>
    <row r="51" spans="1:11" ht="15" x14ac:dyDescent="0.2">
      <c r="A51" s="303">
        <v>37</v>
      </c>
      <c r="B51" s="683"/>
      <c r="C51" s="397"/>
      <c r="D51" s="91" t="s">
        <v>100</v>
      </c>
      <c r="E51" s="390" t="s">
        <v>32</v>
      </c>
      <c r="F51" s="228">
        <v>78</v>
      </c>
      <c r="G51" s="393"/>
      <c r="H51" s="270">
        <v>70200</v>
      </c>
      <c r="I51" s="270">
        <v>0</v>
      </c>
      <c r="J51" s="391" t="s">
        <v>56</v>
      </c>
    </row>
    <row r="52" spans="1:11" ht="30" x14ac:dyDescent="0.2">
      <c r="A52" s="303">
        <v>38</v>
      </c>
      <c r="B52" s="683"/>
      <c r="C52" s="395"/>
      <c r="D52" s="91" t="s">
        <v>202</v>
      </c>
      <c r="E52" s="227" t="s">
        <v>32</v>
      </c>
      <c r="F52" s="228">
        <v>3</v>
      </c>
      <c r="G52" s="227"/>
      <c r="H52" s="270">
        <v>9000</v>
      </c>
      <c r="I52" s="270">
        <v>0</v>
      </c>
      <c r="J52" s="391" t="s">
        <v>58</v>
      </c>
    </row>
    <row r="53" spans="1:11" ht="27" customHeight="1" thickBot="1" x14ac:dyDescent="0.25">
      <c r="A53" s="304">
        <v>39</v>
      </c>
      <c r="B53" s="772"/>
      <c r="C53" s="763" t="s">
        <v>279</v>
      </c>
      <c r="D53" s="736"/>
      <c r="E53" s="736"/>
      <c r="F53" s="736"/>
      <c r="G53" s="764"/>
      <c r="H53" s="403">
        <f>SUM(H41:H52)</f>
        <v>133080</v>
      </c>
      <c r="I53" s="403">
        <f>SUM(I41:I52)</f>
        <v>4210</v>
      </c>
      <c r="J53" s="407">
        <f>H53+I53</f>
        <v>137290</v>
      </c>
      <c r="K53" s="330"/>
    </row>
    <row r="54" spans="1:11" ht="30" x14ac:dyDescent="0.2">
      <c r="A54" s="285">
        <v>40</v>
      </c>
      <c r="B54" s="760">
        <v>218</v>
      </c>
      <c r="C54" s="189"/>
      <c r="D54" s="236" t="s">
        <v>218</v>
      </c>
      <c r="E54" s="256" t="s">
        <v>205</v>
      </c>
      <c r="F54" s="257">
        <v>4</v>
      </c>
      <c r="G54" s="273"/>
      <c r="H54" s="207">
        <v>2000</v>
      </c>
      <c r="I54" s="207">
        <v>0</v>
      </c>
      <c r="J54" s="412" t="s">
        <v>156</v>
      </c>
    </row>
    <row r="55" spans="1:11" ht="30" x14ac:dyDescent="0.2">
      <c r="A55" s="303">
        <v>41</v>
      </c>
      <c r="B55" s="761"/>
      <c r="C55" s="226"/>
      <c r="D55" s="14" t="s">
        <v>128</v>
      </c>
      <c r="E55" s="227" t="s">
        <v>129</v>
      </c>
      <c r="F55" s="228">
        <v>5</v>
      </c>
      <c r="G55" s="393" t="s">
        <v>131</v>
      </c>
      <c r="H55" s="205">
        <v>7000</v>
      </c>
      <c r="I55" s="205">
        <v>0</v>
      </c>
      <c r="J55" s="391" t="s">
        <v>156</v>
      </c>
    </row>
    <row r="56" spans="1:11" ht="30" x14ac:dyDescent="0.2">
      <c r="A56" s="303">
        <v>42</v>
      </c>
      <c r="B56" s="761"/>
      <c r="C56" s="226" t="s">
        <v>117</v>
      </c>
      <c r="D56" s="14" t="s">
        <v>10</v>
      </c>
      <c r="E56" s="227" t="s">
        <v>21</v>
      </c>
      <c r="F56" s="228">
        <v>68</v>
      </c>
      <c r="G56" s="389"/>
      <c r="H56" s="205">
        <v>47600</v>
      </c>
      <c r="I56" s="205">
        <v>0</v>
      </c>
      <c r="J56" s="391" t="s">
        <v>54</v>
      </c>
    </row>
    <row r="57" spans="1:11" ht="60" x14ac:dyDescent="0.2">
      <c r="A57" s="303">
        <v>43</v>
      </c>
      <c r="B57" s="761"/>
      <c r="C57" s="226"/>
      <c r="D57" s="14" t="s">
        <v>256</v>
      </c>
      <c r="E57" s="227"/>
      <c r="F57" s="228"/>
      <c r="G57" s="393" t="s">
        <v>243</v>
      </c>
      <c r="H57" s="205">
        <v>5000</v>
      </c>
      <c r="I57" s="205">
        <v>0</v>
      </c>
      <c r="J57" s="391" t="s">
        <v>54</v>
      </c>
    </row>
    <row r="58" spans="1:11" ht="45" x14ac:dyDescent="0.2">
      <c r="A58" s="303">
        <v>44</v>
      </c>
      <c r="B58" s="761"/>
      <c r="C58" s="189" t="s">
        <v>118</v>
      </c>
      <c r="D58" s="14" t="s">
        <v>14</v>
      </c>
      <c r="E58" s="390"/>
      <c r="F58" s="205"/>
      <c r="G58" s="389" t="s">
        <v>34</v>
      </c>
      <c r="H58" s="205">
        <v>1500</v>
      </c>
      <c r="I58" s="205">
        <v>1000</v>
      </c>
      <c r="J58" s="391" t="s">
        <v>55</v>
      </c>
    </row>
    <row r="59" spans="1:11" ht="75" x14ac:dyDescent="0.2">
      <c r="A59" s="303">
        <v>45</v>
      </c>
      <c r="B59" s="761"/>
      <c r="C59" s="226" t="s">
        <v>117</v>
      </c>
      <c r="D59" s="14" t="s">
        <v>191</v>
      </c>
      <c r="E59" s="390" t="s">
        <v>18</v>
      </c>
      <c r="F59" s="196">
        <v>92</v>
      </c>
      <c r="G59" s="393" t="s">
        <v>106</v>
      </c>
      <c r="H59" s="205">
        <v>1950</v>
      </c>
      <c r="I59" s="205">
        <v>2760</v>
      </c>
      <c r="J59" s="391" t="s">
        <v>55</v>
      </c>
    </row>
    <row r="60" spans="1:11" ht="15" x14ac:dyDescent="0.2">
      <c r="A60" s="303">
        <v>46</v>
      </c>
      <c r="B60" s="761"/>
      <c r="C60" s="226" t="s">
        <v>209</v>
      </c>
      <c r="D60" s="14" t="s">
        <v>203</v>
      </c>
      <c r="E60" s="390" t="s">
        <v>32</v>
      </c>
      <c r="F60" s="196">
        <v>23</v>
      </c>
      <c r="G60" s="393"/>
      <c r="H60" s="205">
        <v>23000</v>
      </c>
      <c r="I60" s="205">
        <v>0</v>
      </c>
      <c r="J60" s="391" t="s">
        <v>55</v>
      </c>
    </row>
    <row r="61" spans="1:11" ht="135" x14ac:dyDescent="0.2">
      <c r="A61" s="303">
        <v>47</v>
      </c>
      <c r="B61" s="761"/>
      <c r="C61" s="331" t="s">
        <v>117</v>
      </c>
      <c r="D61" s="14" t="s">
        <v>24</v>
      </c>
      <c r="E61" s="390" t="s">
        <v>21</v>
      </c>
      <c r="F61" s="205">
        <v>217</v>
      </c>
      <c r="G61" s="269" t="s">
        <v>38</v>
      </c>
      <c r="H61" s="205">
        <v>4550</v>
      </c>
      <c r="I61" s="205">
        <v>6510</v>
      </c>
      <c r="J61" s="391" t="s">
        <v>55</v>
      </c>
    </row>
    <row r="62" spans="1:11" ht="135" x14ac:dyDescent="0.2">
      <c r="A62" s="303">
        <v>48</v>
      </c>
      <c r="B62" s="761"/>
      <c r="C62" s="226" t="s">
        <v>153</v>
      </c>
      <c r="D62" s="234" t="s">
        <v>207</v>
      </c>
      <c r="E62" s="190" t="s">
        <v>32</v>
      </c>
      <c r="F62" s="230">
        <v>190</v>
      </c>
      <c r="G62" s="201" t="s">
        <v>38</v>
      </c>
      <c r="H62" s="207">
        <v>4000</v>
      </c>
      <c r="I62" s="207">
        <v>5700</v>
      </c>
      <c r="J62" s="391" t="s">
        <v>55</v>
      </c>
    </row>
    <row r="63" spans="1:11" ht="60" x14ac:dyDescent="0.2">
      <c r="A63" s="303">
        <v>49</v>
      </c>
      <c r="B63" s="761"/>
      <c r="C63" s="226" t="s">
        <v>117</v>
      </c>
      <c r="D63" s="234" t="s">
        <v>96</v>
      </c>
      <c r="E63" s="190" t="s">
        <v>32</v>
      </c>
      <c r="F63" s="230">
        <v>29</v>
      </c>
      <c r="G63" s="273" t="s">
        <v>210</v>
      </c>
      <c r="H63" s="207">
        <v>12000</v>
      </c>
      <c r="I63" s="207">
        <v>11600</v>
      </c>
      <c r="J63" s="391" t="s">
        <v>55</v>
      </c>
    </row>
    <row r="64" spans="1:11" ht="75" x14ac:dyDescent="0.2">
      <c r="A64" s="303">
        <v>50</v>
      </c>
      <c r="B64" s="761"/>
      <c r="C64" s="226" t="s">
        <v>153</v>
      </c>
      <c r="D64" s="234" t="s">
        <v>211</v>
      </c>
      <c r="E64" s="190" t="s">
        <v>32</v>
      </c>
      <c r="F64" s="230">
        <v>30</v>
      </c>
      <c r="G64" s="393" t="s">
        <v>212</v>
      </c>
      <c r="H64" s="207">
        <v>2000</v>
      </c>
      <c r="I64" s="207">
        <v>900</v>
      </c>
      <c r="J64" s="391" t="s">
        <v>55</v>
      </c>
    </row>
    <row r="65" spans="1:11" ht="30" x14ac:dyDescent="0.2">
      <c r="A65" s="303">
        <v>51</v>
      </c>
      <c r="B65" s="761"/>
      <c r="C65" s="226"/>
      <c r="D65" s="234" t="s">
        <v>130</v>
      </c>
      <c r="E65" s="190" t="s">
        <v>129</v>
      </c>
      <c r="F65" s="230">
        <v>5</v>
      </c>
      <c r="G65" s="273" t="s">
        <v>132</v>
      </c>
      <c r="H65" s="207">
        <v>4000</v>
      </c>
      <c r="I65" s="207">
        <v>0</v>
      </c>
      <c r="J65" s="391" t="s">
        <v>55</v>
      </c>
    </row>
    <row r="66" spans="1:11" ht="45" x14ac:dyDescent="0.2">
      <c r="A66" s="303">
        <v>52</v>
      </c>
      <c r="B66" s="761"/>
      <c r="C66" s="226" t="s">
        <v>120</v>
      </c>
      <c r="D66" s="234" t="s">
        <v>236</v>
      </c>
      <c r="E66" s="190" t="s">
        <v>18</v>
      </c>
      <c r="F66" s="230">
        <v>1</v>
      </c>
      <c r="G66" s="392"/>
      <c r="H66" s="207">
        <v>6000</v>
      </c>
      <c r="I66" s="207">
        <v>1000</v>
      </c>
      <c r="J66" s="391" t="s">
        <v>55</v>
      </c>
    </row>
    <row r="67" spans="1:11" ht="15" x14ac:dyDescent="0.2">
      <c r="A67" s="303">
        <v>53</v>
      </c>
      <c r="B67" s="761"/>
      <c r="C67" s="226" t="s">
        <v>116</v>
      </c>
      <c r="D67" s="236" t="s">
        <v>208</v>
      </c>
      <c r="E67" s="190" t="s">
        <v>32</v>
      </c>
      <c r="F67" s="257">
        <v>36</v>
      </c>
      <c r="G67" s="273"/>
      <c r="H67" s="275">
        <v>46000</v>
      </c>
      <c r="I67" s="275">
        <v>0</v>
      </c>
      <c r="J67" s="391" t="s">
        <v>56</v>
      </c>
    </row>
    <row r="68" spans="1:11" ht="30" x14ac:dyDescent="0.2">
      <c r="A68" s="303">
        <v>54</v>
      </c>
      <c r="B68" s="761"/>
      <c r="C68" s="226" t="s">
        <v>117</v>
      </c>
      <c r="D68" s="91" t="s">
        <v>176</v>
      </c>
      <c r="E68" s="390" t="s">
        <v>21</v>
      </c>
      <c r="F68" s="228">
        <v>91</v>
      </c>
      <c r="G68" s="389" t="s">
        <v>34</v>
      </c>
      <c r="H68" s="270">
        <f>F68*900</f>
        <v>81900</v>
      </c>
      <c r="I68" s="270">
        <v>0</v>
      </c>
      <c r="J68" s="391" t="s">
        <v>56</v>
      </c>
    </row>
    <row r="69" spans="1:11" ht="15" x14ac:dyDescent="0.2">
      <c r="A69" s="303">
        <v>55</v>
      </c>
      <c r="B69" s="761"/>
      <c r="C69" s="226" t="s">
        <v>118</v>
      </c>
      <c r="D69" s="91" t="s">
        <v>100</v>
      </c>
      <c r="E69" s="390" t="s">
        <v>32</v>
      </c>
      <c r="F69" s="228">
        <v>257</v>
      </c>
      <c r="G69" s="389"/>
      <c r="H69" s="270">
        <v>231300</v>
      </c>
      <c r="I69" s="270">
        <v>0</v>
      </c>
      <c r="J69" s="391" t="s">
        <v>56</v>
      </c>
    </row>
    <row r="70" spans="1:11" ht="45" x14ac:dyDescent="0.2">
      <c r="A70" s="303">
        <v>56</v>
      </c>
      <c r="B70" s="761"/>
      <c r="C70" s="226" t="s">
        <v>185</v>
      </c>
      <c r="D70" s="91" t="s">
        <v>246</v>
      </c>
      <c r="E70" s="390" t="s">
        <v>249</v>
      </c>
      <c r="F70" s="411"/>
      <c r="G70" s="393" t="s">
        <v>247</v>
      </c>
      <c r="H70" s="270">
        <v>3000</v>
      </c>
      <c r="I70" s="270">
        <v>0</v>
      </c>
      <c r="J70" s="391" t="s">
        <v>57</v>
      </c>
    </row>
    <row r="71" spans="1:11" ht="45" x14ac:dyDescent="0.2">
      <c r="A71" s="303">
        <v>57</v>
      </c>
      <c r="B71" s="761"/>
      <c r="C71" s="332" t="s">
        <v>117</v>
      </c>
      <c r="D71" s="91" t="s">
        <v>272</v>
      </c>
      <c r="E71" s="227" t="s">
        <v>32</v>
      </c>
      <c r="F71" s="411">
        <v>50</v>
      </c>
      <c r="G71" s="272" t="s">
        <v>269</v>
      </c>
      <c r="H71" s="270">
        <v>10000</v>
      </c>
      <c r="I71" s="270">
        <v>20000</v>
      </c>
      <c r="J71" s="391" t="s">
        <v>57</v>
      </c>
    </row>
    <row r="72" spans="1:11" ht="30" x14ac:dyDescent="0.2">
      <c r="A72" s="303">
        <v>58</v>
      </c>
      <c r="B72" s="761"/>
      <c r="C72" s="333" t="s">
        <v>117</v>
      </c>
      <c r="D72" s="91" t="s">
        <v>15</v>
      </c>
      <c r="E72" s="227" t="s">
        <v>18</v>
      </c>
      <c r="F72" s="270">
        <v>5</v>
      </c>
      <c r="G72" s="227"/>
      <c r="H72" s="270">
        <v>0</v>
      </c>
      <c r="I72" s="270">
        <v>0</v>
      </c>
      <c r="J72" s="391" t="s">
        <v>57</v>
      </c>
      <c r="K72" s="330"/>
    </row>
    <row r="73" spans="1:11" ht="30" x14ac:dyDescent="0.2">
      <c r="A73" s="303">
        <v>59</v>
      </c>
      <c r="B73" s="761"/>
      <c r="C73" s="410" t="s">
        <v>118</v>
      </c>
      <c r="D73" s="14" t="s">
        <v>29</v>
      </c>
      <c r="E73" s="390" t="s">
        <v>32</v>
      </c>
      <c r="F73" s="205">
        <v>914</v>
      </c>
      <c r="G73" s="200"/>
      <c r="H73" s="205">
        <v>31200</v>
      </c>
      <c r="I73" s="205">
        <v>36560</v>
      </c>
      <c r="J73" s="391" t="s">
        <v>58</v>
      </c>
    </row>
    <row r="74" spans="1:11" ht="75" x14ac:dyDescent="0.2">
      <c r="A74" s="303">
        <v>60</v>
      </c>
      <c r="B74" s="761"/>
      <c r="C74" s="390" t="s">
        <v>214</v>
      </c>
      <c r="D74" s="14" t="s">
        <v>213</v>
      </c>
      <c r="E74" s="390" t="s">
        <v>32</v>
      </c>
      <c r="F74" s="205">
        <v>147</v>
      </c>
      <c r="G74" s="200" t="s">
        <v>215</v>
      </c>
      <c r="H74" s="205">
        <v>3300</v>
      </c>
      <c r="I74" s="205">
        <v>4410</v>
      </c>
      <c r="J74" s="391" t="s">
        <v>58</v>
      </c>
    </row>
    <row r="75" spans="1:11" ht="30" x14ac:dyDescent="0.2">
      <c r="A75" s="303">
        <v>61</v>
      </c>
      <c r="B75" s="761"/>
      <c r="C75" s="329" t="s">
        <v>120</v>
      </c>
      <c r="D75" s="14" t="s">
        <v>202</v>
      </c>
      <c r="E75" s="390" t="s">
        <v>32</v>
      </c>
      <c r="F75" s="205">
        <v>2</v>
      </c>
      <c r="G75" s="390"/>
      <c r="H75" s="205">
        <v>6000</v>
      </c>
      <c r="I75" s="205">
        <v>0</v>
      </c>
      <c r="J75" s="391" t="s">
        <v>58</v>
      </c>
    </row>
    <row r="76" spans="1:11" ht="30" x14ac:dyDescent="0.2">
      <c r="A76" s="303">
        <v>62</v>
      </c>
      <c r="B76" s="761"/>
      <c r="C76" s="329" t="s">
        <v>117</v>
      </c>
      <c r="D76" s="14" t="s">
        <v>26</v>
      </c>
      <c r="E76" s="390" t="s">
        <v>18</v>
      </c>
      <c r="F76" s="205">
        <v>37</v>
      </c>
      <c r="G76" s="390"/>
      <c r="H76" s="205">
        <v>4810</v>
      </c>
      <c r="I76" s="205">
        <v>0</v>
      </c>
      <c r="J76" s="391" t="s">
        <v>59</v>
      </c>
    </row>
    <row r="77" spans="1:11" ht="26.45" customHeight="1" thickBot="1" x14ac:dyDescent="0.25">
      <c r="A77" s="304">
        <v>63</v>
      </c>
      <c r="B77" s="762"/>
      <c r="C77" s="768" t="s">
        <v>281</v>
      </c>
      <c r="D77" s="769"/>
      <c r="E77" s="769"/>
      <c r="F77" s="769"/>
      <c r="G77" s="770"/>
      <c r="H77" s="403">
        <f>SUM(H54:H76)</f>
        <v>538110</v>
      </c>
      <c r="I77" s="403">
        <f>SUM(I54:I76)</f>
        <v>90440</v>
      </c>
      <c r="J77" s="407">
        <f>H77+I77</f>
        <v>628550</v>
      </c>
      <c r="K77" s="330"/>
    </row>
    <row r="78" spans="1:11" ht="17.25" thickBot="1" x14ac:dyDescent="0.25">
      <c r="A78" s="48"/>
      <c r="B78" s="60"/>
      <c r="C78" s="404"/>
      <c r="D78" s="740" t="s">
        <v>282</v>
      </c>
      <c r="E78" s="740"/>
      <c r="F78" s="740"/>
      <c r="G78" s="740"/>
      <c r="H78" s="405">
        <f>H40+H53+H77</f>
        <v>1172120</v>
      </c>
      <c r="I78" s="405">
        <f>I40+I53+I77</f>
        <v>274934</v>
      </c>
      <c r="J78" s="405">
        <f>H78+I78</f>
        <v>1447054</v>
      </c>
    </row>
    <row r="79" spans="1:11" ht="21" customHeight="1" x14ac:dyDescent="0.25">
      <c r="C79" s="774" t="s">
        <v>220</v>
      </c>
      <c r="D79" s="774"/>
      <c r="E79" s="774"/>
      <c r="F79" s="775" t="s">
        <v>287</v>
      </c>
      <c r="G79" s="775"/>
      <c r="H79" s="774" t="s">
        <v>221</v>
      </c>
      <c r="I79" s="774"/>
    </row>
    <row r="80" spans="1:11" ht="24.6" customHeight="1" x14ac:dyDescent="0.25">
      <c r="C80" s="387" t="s">
        <v>62</v>
      </c>
      <c r="D80" s="387"/>
      <c r="E80" s="388"/>
      <c r="F80" s="388"/>
      <c r="G80" s="388"/>
      <c r="H80" s="387"/>
      <c r="I80" s="388"/>
    </row>
  </sheetData>
  <sortState ref="A54:L76">
    <sortCondition ref="J54:J76" customList="Январь,Февраль,Март,Апрель,Май,Июнь,Июль,Август,Сентябрь,Октябрь,Ноябрь,Декабрь"/>
  </sortState>
  <mergeCells count="24">
    <mergeCell ref="C79:E79"/>
    <mergeCell ref="D78:G78"/>
    <mergeCell ref="H79:I79"/>
    <mergeCell ref="F79:G79"/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H11:I11"/>
    <mergeCell ref="H12:H13"/>
    <mergeCell ref="I12:I13"/>
    <mergeCell ref="J11:J13"/>
    <mergeCell ref="B54:B77"/>
    <mergeCell ref="C53:G53"/>
    <mergeCell ref="C40:G40"/>
    <mergeCell ref="C77:G77"/>
    <mergeCell ref="B41:B53"/>
    <mergeCell ref="B15:B40"/>
  </mergeCells>
  <pageMargins left="0.25" right="0.25" top="0.75" bottom="0.75" header="0.3" footer="0.3"/>
  <pageSetup paperSize="9" scale="84" fitToWidth="0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zoomScale="80" zoomScaleNormal="80" workbookViewId="0">
      <selection activeCell="O15" sqref="O15"/>
    </sheetView>
  </sheetViews>
  <sheetFormatPr defaultRowHeight="12.75" x14ac:dyDescent="0.2"/>
  <cols>
    <col min="1" max="1" width="6.7109375" customWidth="1"/>
    <col min="2" max="2" width="10.140625" customWidth="1"/>
    <col min="4" max="4" width="32.7109375" customWidth="1"/>
    <col min="5" max="5" width="13.85546875" customWidth="1"/>
    <col min="6" max="6" width="12.7109375" customWidth="1"/>
    <col min="7" max="7" width="14.42578125" customWidth="1"/>
    <col min="8" max="8" width="15" customWidth="1"/>
    <col min="9" max="9" width="18.28515625" customWidth="1"/>
    <col min="11" max="11" width="11.85546875" customWidth="1"/>
    <col min="12" max="12" width="14.5703125" customWidth="1"/>
  </cols>
  <sheetData>
    <row r="1" spans="1:12" ht="18.75" x14ac:dyDescent="0.2">
      <c r="A1" s="373"/>
      <c r="B1" s="375"/>
      <c r="C1" s="375" t="s">
        <v>48</v>
      </c>
      <c r="D1" s="375"/>
      <c r="E1" s="373"/>
      <c r="F1" s="373"/>
      <c r="G1" s="373"/>
      <c r="H1" s="375"/>
      <c r="I1" s="373"/>
      <c r="J1" s="375"/>
      <c r="K1" s="375"/>
      <c r="L1" s="335"/>
    </row>
    <row r="2" spans="1:12" ht="18.75" x14ac:dyDescent="0.2">
      <c r="A2" s="373"/>
      <c r="B2" s="375"/>
      <c r="C2" s="375" t="s">
        <v>49</v>
      </c>
      <c r="D2" s="375"/>
      <c r="E2" s="373"/>
      <c r="F2" s="373"/>
      <c r="G2" s="373"/>
      <c r="H2" s="375"/>
      <c r="I2" s="373"/>
      <c r="J2" s="375"/>
      <c r="K2" s="375"/>
      <c r="L2" s="335"/>
    </row>
    <row r="3" spans="1:12" ht="18.75" x14ac:dyDescent="0.2">
      <c r="A3" s="373"/>
      <c r="B3" s="375"/>
      <c r="C3" s="375" t="s">
        <v>50</v>
      </c>
      <c r="D3" s="375"/>
      <c r="E3" s="373"/>
      <c r="F3" s="373"/>
      <c r="G3" s="373"/>
      <c r="H3" s="375"/>
      <c r="I3" s="373"/>
      <c r="J3" s="375"/>
      <c r="K3" s="375"/>
      <c r="L3" s="335"/>
    </row>
    <row r="4" spans="1:12" ht="18.75" x14ac:dyDescent="0.2">
      <c r="A4" s="373"/>
      <c r="B4" s="375"/>
      <c r="C4" s="375" t="s">
        <v>51</v>
      </c>
      <c r="D4" s="375"/>
      <c r="E4" s="373"/>
      <c r="F4" s="373"/>
      <c r="G4" s="373"/>
      <c r="H4" s="375"/>
      <c r="I4" s="373"/>
      <c r="J4" s="375"/>
      <c r="K4" s="375"/>
      <c r="L4" s="335"/>
    </row>
    <row r="5" spans="1:12" ht="18.75" x14ac:dyDescent="0.2">
      <c r="A5" s="373"/>
      <c r="B5" s="375"/>
      <c r="C5" s="375" t="s">
        <v>174</v>
      </c>
      <c r="D5" s="375" t="s">
        <v>198</v>
      </c>
      <c r="E5" s="373"/>
      <c r="F5" s="373"/>
      <c r="G5" s="373"/>
      <c r="H5" s="375"/>
      <c r="I5" s="373"/>
      <c r="J5" s="375"/>
      <c r="K5" s="375"/>
      <c r="L5" s="335"/>
    </row>
    <row r="6" spans="1:12" ht="18" x14ac:dyDescent="0.2">
      <c r="A6" s="376"/>
      <c r="B6" s="335"/>
      <c r="C6" s="335"/>
      <c r="D6" s="335"/>
      <c r="E6" s="376"/>
      <c r="F6" s="376"/>
      <c r="G6" s="376"/>
      <c r="H6" s="335"/>
      <c r="I6" s="376"/>
      <c r="J6" s="335"/>
      <c r="K6" s="335"/>
      <c r="L6" s="335"/>
    </row>
    <row r="7" spans="1:12" ht="19.5" x14ac:dyDescent="0.2">
      <c r="A7" s="776" t="s">
        <v>133</v>
      </c>
      <c r="B7" s="776"/>
      <c r="C7" s="776"/>
      <c r="D7" s="776"/>
      <c r="E7" s="776"/>
      <c r="F7" s="776"/>
      <c r="G7" s="776"/>
      <c r="H7" s="776"/>
      <c r="I7" s="776"/>
      <c r="J7" s="335"/>
      <c r="K7" s="335"/>
      <c r="L7" s="335"/>
    </row>
    <row r="8" spans="1:12" ht="19.5" x14ac:dyDescent="0.2">
      <c r="A8" s="776" t="s">
        <v>134</v>
      </c>
      <c r="B8" s="776"/>
      <c r="C8" s="776"/>
      <c r="D8" s="776"/>
      <c r="E8" s="776"/>
      <c r="F8" s="776"/>
      <c r="G8" s="776"/>
      <c r="H8" s="776"/>
      <c r="I8" s="776"/>
      <c r="J8" s="335"/>
      <c r="K8" s="335"/>
      <c r="L8" s="335"/>
    </row>
    <row r="9" spans="1:12" ht="19.5" x14ac:dyDescent="0.2">
      <c r="A9" s="776" t="s">
        <v>197</v>
      </c>
      <c r="B9" s="776"/>
      <c r="C9" s="776"/>
      <c r="D9" s="776"/>
      <c r="E9" s="776"/>
      <c r="F9" s="776"/>
      <c r="G9" s="776"/>
      <c r="H9" s="776"/>
      <c r="I9" s="776"/>
      <c r="J9" s="335"/>
      <c r="K9" s="335"/>
      <c r="L9" s="335"/>
    </row>
    <row r="10" spans="1:12" ht="13.5" thickBot="1" x14ac:dyDescent="0.25">
      <c r="A10" s="45"/>
      <c r="E10" s="45"/>
      <c r="F10" s="45"/>
      <c r="G10" s="45"/>
      <c r="I10" s="45"/>
    </row>
    <row r="11" spans="1:12" ht="13.9" customHeight="1" thickBot="1" x14ac:dyDescent="0.25">
      <c r="A11" s="779" t="s">
        <v>0</v>
      </c>
      <c r="B11" s="782" t="s">
        <v>2</v>
      </c>
      <c r="C11" s="779" t="s">
        <v>67</v>
      </c>
      <c r="D11" s="785" t="s">
        <v>8</v>
      </c>
      <c r="E11" s="779" t="s">
        <v>66</v>
      </c>
      <c r="F11" s="782" t="s">
        <v>65</v>
      </c>
      <c r="G11" s="779" t="s">
        <v>53</v>
      </c>
      <c r="H11" s="791" t="s">
        <v>64</v>
      </c>
      <c r="I11" s="792"/>
      <c r="J11" s="793" t="s">
        <v>52</v>
      </c>
      <c r="K11" s="794"/>
      <c r="L11" s="335"/>
    </row>
    <row r="12" spans="1:12" ht="13.15" customHeight="1" x14ac:dyDescent="0.2">
      <c r="A12" s="780"/>
      <c r="B12" s="783"/>
      <c r="C12" s="780"/>
      <c r="D12" s="786"/>
      <c r="E12" s="780"/>
      <c r="F12" s="783"/>
      <c r="G12" s="780"/>
      <c r="H12" s="799" t="s">
        <v>30</v>
      </c>
      <c r="I12" s="799" t="s">
        <v>31</v>
      </c>
      <c r="J12" s="795"/>
      <c r="K12" s="796"/>
      <c r="L12" s="335"/>
    </row>
    <row r="13" spans="1:12" ht="26.45" customHeight="1" thickBot="1" x14ac:dyDescent="0.25">
      <c r="A13" s="781"/>
      <c r="B13" s="784"/>
      <c r="C13" s="781"/>
      <c r="D13" s="787"/>
      <c r="E13" s="781"/>
      <c r="F13" s="784"/>
      <c r="G13" s="781"/>
      <c r="H13" s="800"/>
      <c r="I13" s="800"/>
      <c r="J13" s="797"/>
      <c r="K13" s="798"/>
      <c r="L13" s="335"/>
    </row>
    <row r="14" spans="1:12" ht="19.5" thickBot="1" x14ac:dyDescent="0.25">
      <c r="A14" s="336" t="s">
        <v>1</v>
      </c>
      <c r="B14" s="337" t="s">
        <v>3</v>
      </c>
      <c r="C14" s="338" t="s">
        <v>5</v>
      </c>
      <c r="D14" s="339" t="s">
        <v>9</v>
      </c>
      <c r="E14" s="338" t="s">
        <v>16</v>
      </c>
      <c r="F14" s="337" t="s">
        <v>19</v>
      </c>
      <c r="G14" s="338">
        <v>7</v>
      </c>
      <c r="H14" s="340">
        <v>8</v>
      </c>
      <c r="I14" s="341">
        <v>9</v>
      </c>
      <c r="J14" s="801">
        <v>10</v>
      </c>
      <c r="K14" s="802"/>
      <c r="L14" s="335"/>
    </row>
    <row r="15" spans="1:12" ht="39" customHeight="1" thickBot="1" x14ac:dyDescent="0.25">
      <c r="A15" s="342">
        <v>1</v>
      </c>
      <c r="B15" s="779" t="s">
        <v>222</v>
      </c>
      <c r="C15" s="343" t="s">
        <v>34</v>
      </c>
      <c r="D15" s="344" t="s">
        <v>223</v>
      </c>
      <c r="E15" s="345" t="s">
        <v>205</v>
      </c>
      <c r="F15" s="346">
        <v>1</v>
      </c>
      <c r="G15" s="347" t="s">
        <v>245</v>
      </c>
      <c r="H15" s="348">
        <v>1000</v>
      </c>
      <c r="I15" s="348">
        <v>500</v>
      </c>
      <c r="J15" s="788" t="s">
        <v>56</v>
      </c>
      <c r="K15" s="789"/>
      <c r="L15" s="335"/>
    </row>
    <row r="16" spans="1:12" ht="36" customHeight="1" thickBot="1" x14ac:dyDescent="0.25">
      <c r="A16" s="342">
        <v>2</v>
      </c>
      <c r="B16" s="780"/>
      <c r="C16" s="349" t="s">
        <v>6</v>
      </c>
      <c r="D16" s="344" t="s">
        <v>263</v>
      </c>
      <c r="E16" s="345" t="s">
        <v>264</v>
      </c>
      <c r="F16" s="346">
        <v>2</v>
      </c>
      <c r="G16" s="347"/>
      <c r="H16" s="348">
        <v>500</v>
      </c>
      <c r="I16" s="348">
        <v>0</v>
      </c>
      <c r="J16" s="803" t="s">
        <v>58</v>
      </c>
      <c r="K16" s="804"/>
      <c r="L16" s="335"/>
    </row>
    <row r="17" spans="1:12" ht="36.6" customHeight="1" thickBot="1" x14ac:dyDescent="0.3">
      <c r="A17" s="342">
        <v>3</v>
      </c>
      <c r="B17" s="780"/>
      <c r="C17" s="349" t="s">
        <v>6</v>
      </c>
      <c r="D17" s="344" t="s">
        <v>265</v>
      </c>
      <c r="E17" s="345" t="s">
        <v>32</v>
      </c>
      <c r="F17" s="346">
        <v>1</v>
      </c>
      <c r="G17" s="347" t="s">
        <v>273</v>
      </c>
      <c r="H17" s="348">
        <v>1000</v>
      </c>
      <c r="I17" s="348">
        <v>0</v>
      </c>
      <c r="J17" s="803" t="s">
        <v>58</v>
      </c>
      <c r="K17" s="804"/>
      <c r="L17" s="350"/>
    </row>
    <row r="18" spans="1:12" ht="36.6" customHeight="1" thickBot="1" x14ac:dyDescent="0.3">
      <c r="A18" s="342"/>
      <c r="B18" s="823"/>
      <c r="C18" s="820" t="s">
        <v>283</v>
      </c>
      <c r="D18" s="821"/>
      <c r="E18" s="821"/>
      <c r="F18" s="821"/>
      <c r="G18" s="822"/>
      <c r="H18" s="379">
        <f>SUM(H15:H17)</f>
        <v>2500</v>
      </c>
      <c r="I18" s="379">
        <f>SUM(I15:I17)</f>
        <v>500</v>
      </c>
      <c r="J18" s="807">
        <f>H18+I18</f>
        <v>3000</v>
      </c>
      <c r="K18" s="802"/>
      <c r="L18" s="350"/>
    </row>
    <row r="19" spans="1:12" ht="40.15" customHeight="1" thickBot="1" x14ac:dyDescent="0.25">
      <c r="A19" s="342">
        <v>4</v>
      </c>
      <c r="B19" s="824" t="s">
        <v>237</v>
      </c>
      <c r="C19" s="343"/>
      <c r="D19" s="344" t="s">
        <v>223</v>
      </c>
      <c r="E19" s="345" t="s">
        <v>205</v>
      </c>
      <c r="F19" s="346">
        <v>1</v>
      </c>
      <c r="G19" s="347" t="s">
        <v>245</v>
      </c>
      <c r="H19" s="348">
        <v>1000</v>
      </c>
      <c r="I19" s="348">
        <v>500</v>
      </c>
      <c r="J19" s="803" t="s">
        <v>56</v>
      </c>
      <c r="K19" s="804"/>
      <c r="L19" s="335"/>
    </row>
    <row r="20" spans="1:12" ht="39.6" customHeight="1" thickBot="1" x14ac:dyDescent="0.25">
      <c r="A20" s="342">
        <v>5</v>
      </c>
      <c r="B20" s="780"/>
      <c r="C20" s="349" t="s">
        <v>6</v>
      </c>
      <c r="D20" s="344" t="s">
        <v>263</v>
      </c>
      <c r="E20" s="345" t="s">
        <v>264</v>
      </c>
      <c r="F20" s="346">
        <v>2</v>
      </c>
      <c r="G20" s="347"/>
      <c r="H20" s="348">
        <v>500</v>
      </c>
      <c r="I20" s="348">
        <v>0</v>
      </c>
      <c r="J20" s="803" t="s">
        <v>58</v>
      </c>
      <c r="K20" s="804"/>
      <c r="L20" s="335"/>
    </row>
    <row r="21" spans="1:12" ht="37.9" customHeight="1" thickBot="1" x14ac:dyDescent="0.3">
      <c r="A21" s="342">
        <v>6</v>
      </c>
      <c r="B21" s="780"/>
      <c r="C21" s="349" t="s">
        <v>6</v>
      </c>
      <c r="D21" s="344" t="s">
        <v>265</v>
      </c>
      <c r="E21" s="345" t="s">
        <v>32</v>
      </c>
      <c r="F21" s="346">
        <v>1.5</v>
      </c>
      <c r="G21" s="347" t="s">
        <v>273</v>
      </c>
      <c r="H21" s="348">
        <v>1500</v>
      </c>
      <c r="I21" s="348">
        <v>0</v>
      </c>
      <c r="J21" s="803" t="s">
        <v>58</v>
      </c>
      <c r="K21" s="804"/>
      <c r="L21" s="350" t="s">
        <v>34</v>
      </c>
    </row>
    <row r="22" spans="1:12" ht="37.9" customHeight="1" thickBot="1" x14ac:dyDescent="0.3">
      <c r="A22" s="342"/>
      <c r="B22" s="823"/>
      <c r="C22" s="820" t="s">
        <v>283</v>
      </c>
      <c r="D22" s="821"/>
      <c r="E22" s="821"/>
      <c r="F22" s="821"/>
      <c r="G22" s="822"/>
      <c r="H22" s="379">
        <f>SUM(H19:H21)</f>
        <v>3000</v>
      </c>
      <c r="I22" s="379">
        <f>SUM(I19:I21)</f>
        <v>500</v>
      </c>
      <c r="J22" s="807">
        <f>H22+I22</f>
        <v>3500</v>
      </c>
      <c r="K22" s="802"/>
      <c r="L22" s="350"/>
    </row>
    <row r="23" spans="1:12" ht="36.6" customHeight="1" thickBot="1" x14ac:dyDescent="0.25">
      <c r="A23" s="342">
        <v>7</v>
      </c>
      <c r="B23" s="824" t="s">
        <v>225</v>
      </c>
      <c r="C23" s="343"/>
      <c r="D23" s="351" t="s">
        <v>223</v>
      </c>
      <c r="E23" s="345" t="s">
        <v>205</v>
      </c>
      <c r="F23" s="348">
        <v>2</v>
      </c>
      <c r="G23" s="345" t="s">
        <v>245</v>
      </c>
      <c r="H23" s="348">
        <v>2000</v>
      </c>
      <c r="I23" s="348">
        <v>1000</v>
      </c>
      <c r="J23" s="788" t="s">
        <v>56</v>
      </c>
      <c r="K23" s="789"/>
      <c r="L23" s="335"/>
    </row>
    <row r="24" spans="1:12" ht="36.6" customHeight="1" thickBot="1" x14ac:dyDescent="0.3">
      <c r="A24" s="342">
        <v>8</v>
      </c>
      <c r="B24" s="780"/>
      <c r="C24" s="352" t="s">
        <v>6</v>
      </c>
      <c r="D24" s="344" t="s">
        <v>265</v>
      </c>
      <c r="E24" s="353" t="s">
        <v>32</v>
      </c>
      <c r="F24" s="354">
        <v>1.5</v>
      </c>
      <c r="G24" s="347" t="s">
        <v>273</v>
      </c>
      <c r="H24" s="354">
        <v>1500</v>
      </c>
      <c r="I24" s="354">
        <v>0</v>
      </c>
      <c r="J24" s="805" t="s">
        <v>58</v>
      </c>
      <c r="K24" s="806"/>
      <c r="L24" s="350" t="s">
        <v>34</v>
      </c>
    </row>
    <row r="25" spans="1:12" ht="36.6" customHeight="1" thickBot="1" x14ac:dyDescent="0.3">
      <c r="A25" s="342"/>
      <c r="B25" s="823"/>
      <c r="C25" s="825" t="s">
        <v>283</v>
      </c>
      <c r="D25" s="826"/>
      <c r="E25" s="826"/>
      <c r="F25" s="826"/>
      <c r="G25" s="827"/>
      <c r="H25" s="380">
        <f>SUM(H23:H24)</f>
        <v>3500</v>
      </c>
      <c r="I25" s="380">
        <f>SUM(I23:I24)</f>
        <v>1000</v>
      </c>
      <c r="J25" s="808">
        <f>H25+I25</f>
        <v>4500</v>
      </c>
      <c r="K25" s="809"/>
      <c r="L25" s="350"/>
    </row>
    <row r="26" spans="1:12" ht="52.15" customHeight="1" thickBot="1" x14ac:dyDescent="0.25">
      <c r="A26" s="342">
        <v>9</v>
      </c>
      <c r="B26" s="824" t="s">
        <v>224</v>
      </c>
      <c r="C26" s="355"/>
      <c r="D26" s="356" t="s">
        <v>226</v>
      </c>
      <c r="E26" s="357" t="s">
        <v>32</v>
      </c>
      <c r="F26" s="358">
        <v>30</v>
      </c>
      <c r="G26" s="359" t="s">
        <v>238</v>
      </c>
      <c r="H26" s="354">
        <v>6000</v>
      </c>
      <c r="I26" s="354">
        <v>3300</v>
      </c>
      <c r="J26" s="777" t="s">
        <v>55</v>
      </c>
      <c r="K26" s="790"/>
      <c r="L26" s="335"/>
    </row>
    <row r="27" spans="1:12" ht="42.6" customHeight="1" thickBot="1" x14ac:dyDescent="0.25">
      <c r="A27" s="342">
        <v>10</v>
      </c>
      <c r="B27" s="780"/>
      <c r="C27" s="355"/>
      <c r="D27" s="356" t="s">
        <v>227</v>
      </c>
      <c r="E27" s="357" t="s">
        <v>32</v>
      </c>
      <c r="F27" s="358">
        <v>4</v>
      </c>
      <c r="G27" s="359" t="s">
        <v>239</v>
      </c>
      <c r="H27" s="354">
        <v>800</v>
      </c>
      <c r="I27" s="354">
        <v>2000</v>
      </c>
      <c r="J27" s="777" t="s">
        <v>55</v>
      </c>
      <c r="K27" s="790"/>
      <c r="L27" s="335"/>
    </row>
    <row r="28" spans="1:12" ht="42.6" customHeight="1" thickBot="1" x14ac:dyDescent="0.25">
      <c r="A28" s="342">
        <v>11</v>
      </c>
      <c r="B28" s="780"/>
      <c r="C28" s="355">
        <v>2</v>
      </c>
      <c r="D28" s="356" t="s">
        <v>228</v>
      </c>
      <c r="E28" s="357" t="s">
        <v>32</v>
      </c>
      <c r="F28" s="358">
        <v>1.5</v>
      </c>
      <c r="G28" s="359" t="s">
        <v>240</v>
      </c>
      <c r="H28" s="354">
        <v>500</v>
      </c>
      <c r="I28" s="354">
        <v>165</v>
      </c>
      <c r="J28" s="777" t="s">
        <v>55</v>
      </c>
      <c r="K28" s="790"/>
      <c r="L28" s="335"/>
    </row>
    <row r="29" spans="1:12" ht="42.6" customHeight="1" thickBot="1" x14ac:dyDescent="0.3">
      <c r="A29" s="342">
        <v>12</v>
      </c>
      <c r="B29" s="780"/>
      <c r="C29" s="355"/>
      <c r="D29" s="344" t="s">
        <v>263</v>
      </c>
      <c r="E29" s="357" t="s">
        <v>264</v>
      </c>
      <c r="F29" s="358">
        <v>1</v>
      </c>
      <c r="G29" s="359"/>
      <c r="H29" s="354">
        <v>500</v>
      </c>
      <c r="I29" s="354">
        <v>0</v>
      </c>
      <c r="J29" s="777" t="s">
        <v>58</v>
      </c>
      <c r="K29" s="790"/>
      <c r="L29" s="350" t="s">
        <v>34</v>
      </c>
    </row>
    <row r="30" spans="1:12" ht="42.6" customHeight="1" thickBot="1" x14ac:dyDescent="0.3">
      <c r="A30" s="342"/>
      <c r="B30" s="823"/>
      <c r="C30" s="833" t="s">
        <v>283</v>
      </c>
      <c r="D30" s="834"/>
      <c r="E30" s="834"/>
      <c r="F30" s="834"/>
      <c r="G30" s="835"/>
      <c r="H30" s="380">
        <f>SUM(H26:H29)</f>
        <v>7800</v>
      </c>
      <c r="I30" s="380">
        <f>SUM(I26:I29)</f>
        <v>5465</v>
      </c>
      <c r="J30" s="831">
        <f>H30+I30</f>
        <v>13265</v>
      </c>
      <c r="K30" s="832"/>
      <c r="L30" s="350"/>
    </row>
    <row r="31" spans="1:12" ht="42.6" customHeight="1" thickBot="1" x14ac:dyDescent="0.25">
      <c r="A31" s="342">
        <v>13</v>
      </c>
      <c r="B31" s="837" t="s">
        <v>229</v>
      </c>
      <c r="C31" s="355"/>
      <c r="D31" s="356" t="s">
        <v>230</v>
      </c>
      <c r="E31" s="357" t="s">
        <v>32</v>
      </c>
      <c r="F31" s="358">
        <v>10</v>
      </c>
      <c r="G31" s="359" t="s">
        <v>241</v>
      </c>
      <c r="H31" s="354">
        <v>2000</v>
      </c>
      <c r="I31" s="354">
        <v>5000</v>
      </c>
      <c r="J31" s="777" t="s">
        <v>56</v>
      </c>
      <c r="K31" s="790"/>
      <c r="L31" s="335"/>
    </row>
    <row r="32" spans="1:12" ht="42.6" customHeight="1" thickBot="1" x14ac:dyDescent="0.25">
      <c r="A32" s="342">
        <v>14</v>
      </c>
      <c r="B32" s="795"/>
      <c r="C32" s="360">
        <v>2</v>
      </c>
      <c r="D32" s="356" t="s">
        <v>100</v>
      </c>
      <c r="E32" s="357" t="s">
        <v>32</v>
      </c>
      <c r="F32" s="358">
        <v>4</v>
      </c>
      <c r="G32" s="361" t="s">
        <v>231</v>
      </c>
      <c r="H32" s="354">
        <v>4000</v>
      </c>
      <c r="I32" s="354">
        <v>0</v>
      </c>
      <c r="J32" s="777" t="s">
        <v>56</v>
      </c>
      <c r="K32" s="790"/>
      <c r="L32" s="335"/>
    </row>
    <row r="33" spans="1:12" ht="42.6" customHeight="1" thickBot="1" x14ac:dyDescent="0.3">
      <c r="A33" s="342">
        <v>15</v>
      </c>
      <c r="B33" s="795"/>
      <c r="C33" s="357"/>
      <c r="D33" s="344" t="s">
        <v>265</v>
      </c>
      <c r="E33" s="357" t="s">
        <v>32</v>
      </c>
      <c r="F33" s="358">
        <v>2</v>
      </c>
      <c r="G33" s="347" t="s">
        <v>273</v>
      </c>
      <c r="H33" s="354">
        <v>2000</v>
      </c>
      <c r="I33" s="354">
        <v>0</v>
      </c>
      <c r="J33" s="777" t="s">
        <v>58</v>
      </c>
      <c r="K33" s="790"/>
      <c r="L33" s="350" t="s">
        <v>34</v>
      </c>
    </row>
    <row r="34" spans="1:12" ht="42.6" customHeight="1" thickBot="1" x14ac:dyDescent="0.3">
      <c r="A34" s="342"/>
      <c r="B34" s="838"/>
      <c r="C34" s="836" t="s">
        <v>283</v>
      </c>
      <c r="D34" s="834"/>
      <c r="E34" s="834"/>
      <c r="F34" s="834"/>
      <c r="G34" s="835"/>
      <c r="H34" s="380">
        <f>SUM(H31:H33)</f>
        <v>8000</v>
      </c>
      <c r="I34" s="380">
        <f>SUM(I31:I33)</f>
        <v>5000</v>
      </c>
      <c r="J34" s="831">
        <f>H34+I34</f>
        <v>13000</v>
      </c>
      <c r="K34" s="832"/>
      <c r="L34" s="350"/>
    </row>
    <row r="35" spans="1:12" ht="54" customHeight="1" thickBot="1" x14ac:dyDescent="0.25">
      <c r="A35" s="342">
        <v>16</v>
      </c>
      <c r="B35" s="841" t="s">
        <v>232</v>
      </c>
      <c r="C35" s="362" t="s">
        <v>34</v>
      </c>
      <c r="D35" s="363" t="s">
        <v>233</v>
      </c>
      <c r="E35" s="364" t="s">
        <v>32</v>
      </c>
      <c r="F35" s="365">
        <v>80</v>
      </c>
      <c r="G35" s="359" t="s">
        <v>259</v>
      </c>
      <c r="H35" s="354">
        <v>3000</v>
      </c>
      <c r="I35" s="354">
        <v>3200</v>
      </c>
      <c r="J35" s="812" t="s">
        <v>55</v>
      </c>
      <c r="K35" s="813"/>
      <c r="L35" s="335"/>
    </row>
    <row r="36" spans="1:12" ht="39" customHeight="1" thickBot="1" x14ac:dyDescent="0.25">
      <c r="A36" s="342">
        <v>17</v>
      </c>
      <c r="B36" s="842"/>
      <c r="C36" s="366" t="s">
        <v>34</v>
      </c>
      <c r="D36" s="356" t="s">
        <v>234</v>
      </c>
      <c r="E36" s="367" t="s">
        <v>32</v>
      </c>
      <c r="F36" s="368">
        <v>15</v>
      </c>
      <c r="G36" s="369" t="s">
        <v>34</v>
      </c>
      <c r="H36" s="358">
        <v>10500</v>
      </c>
      <c r="I36" s="358">
        <v>0</v>
      </c>
      <c r="J36" s="777" t="s">
        <v>56</v>
      </c>
      <c r="K36" s="790"/>
      <c r="L36" s="335"/>
    </row>
    <row r="37" spans="1:12" ht="39" customHeight="1" thickBot="1" x14ac:dyDescent="0.25">
      <c r="A37" s="342">
        <v>18</v>
      </c>
      <c r="B37" s="842"/>
      <c r="C37" s="366" t="s">
        <v>5</v>
      </c>
      <c r="D37" s="356" t="s">
        <v>252</v>
      </c>
      <c r="E37" s="367" t="s">
        <v>32</v>
      </c>
      <c r="F37" s="368">
        <v>8</v>
      </c>
      <c r="G37" s="369"/>
      <c r="H37" s="358">
        <v>24000</v>
      </c>
      <c r="I37" s="358">
        <v>0</v>
      </c>
      <c r="J37" s="777" t="s">
        <v>58</v>
      </c>
      <c r="K37" s="778"/>
      <c r="L37" s="335"/>
    </row>
    <row r="38" spans="1:12" ht="70.900000000000006" customHeight="1" thickBot="1" x14ac:dyDescent="0.25">
      <c r="A38" s="342">
        <v>19</v>
      </c>
      <c r="B38" s="842"/>
      <c r="C38" s="366" t="s">
        <v>251</v>
      </c>
      <c r="D38" s="356" t="s">
        <v>250</v>
      </c>
      <c r="E38" s="367" t="s">
        <v>32</v>
      </c>
      <c r="F38" s="368">
        <v>790</v>
      </c>
      <c r="G38" s="369" t="s">
        <v>260</v>
      </c>
      <c r="H38" s="358">
        <v>31600</v>
      </c>
      <c r="I38" s="358">
        <v>47400</v>
      </c>
      <c r="J38" s="777" t="s">
        <v>286</v>
      </c>
      <c r="K38" s="778"/>
      <c r="L38" s="335"/>
    </row>
    <row r="39" spans="1:12" ht="39" customHeight="1" thickBot="1" x14ac:dyDescent="0.3">
      <c r="A39" s="342">
        <v>20</v>
      </c>
      <c r="B39" s="842"/>
      <c r="C39" s="370" t="s">
        <v>254</v>
      </c>
      <c r="D39" s="356" t="s">
        <v>253</v>
      </c>
      <c r="E39" s="367" t="s">
        <v>261</v>
      </c>
      <c r="F39" s="368">
        <v>1</v>
      </c>
      <c r="G39" s="369" t="s">
        <v>262</v>
      </c>
      <c r="H39" s="358">
        <v>20000</v>
      </c>
      <c r="I39" s="358">
        <v>0</v>
      </c>
      <c r="J39" s="777" t="s">
        <v>58</v>
      </c>
      <c r="K39" s="778"/>
      <c r="L39" s="350" t="s">
        <v>34</v>
      </c>
    </row>
    <row r="40" spans="1:12" ht="39" customHeight="1" thickBot="1" x14ac:dyDescent="0.3">
      <c r="A40" s="342"/>
      <c r="B40" s="843"/>
      <c r="C40" s="840" t="s">
        <v>283</v>
      </c>
      <c r="D40" s="826"/>
      <c r="E40" s="826"/>
      <c r="F40" s="826"/>
      <c r="G40" s="827"/>
      <c r="H40" s="381">
        <f>SUM(H35:H39)</f>
        <v>89100</v>
      </c>
      <c r="I40" s="381">
        <f>SUM(I35:I39)</f>
        <v>50600</v>
      </c>
      <c r="J40" s="831">
        <f>H40+I40</f>
        <v>139700</v>
      </c>
      <c r="K40" s="839"/>
      <c r="L40" s="350"/>
    </row>
    <row r="41" spans="1:12" ht="59.45" customHeight="1" thickBot="1" x14ac:dyDescent="0.3">
      <c r="A41" s="342">
        <v>21</v>
      </c>
      <c r="B41" s="841" t="s">
        <v>235</v>
      </c>
      <c r="C41" s="371"/>
      <c r="D41" s="356" t="s">
        <v>226</v>
      </c>
      <c r="E41" s="357" t="s">
        <v>32</v>
      </c>
      <c r="F41" s="358">
        <v>15</v>
      </c>
      <c r="G41" s="372" t="s">
        <v>242</v>
      </c>
      <c r="H41" s="358">
        <v>3000</v>
      </c>
      <c r="I41" s="358">
        <v>7500</v>
      </c>
      <c r="J41" s="777" t="s">
        <v>57</v>
      </c>
      <c r="K41" s="778"/>
      <c r="L41" s="350" t="s">
        <v>34</v>
      </c>
    </row>
    <row r="42" spans="1:12" ht="37.9" customHeight="1" thickBot="1" x14ac:dyDescent="0.3">
      <c r="A42" s="342"/>
      <c r="B42" s="843"/>
      <c r="C42" s="828" t="s">
        <v>283</v>
      </c>
      <c r="D42" s="829"/>
      <c r="E42" s="829"/>
      <c r="F42" s="829"/>
      <c r="G42" s="830"/>
      <c r="H42" s="381">
        <v>3000</v>
      </c>
      <c r="I42" s="381">
        <v>7500</v>
      </c>
      <c r="J42" s="831">
        <f>H42+I42</f>
        <v>10500</v>
      </c>
      <c r="K42" s="839"/>
      <c r="L42" s="350"/>
    </row>
    <row r="43" spans="1:12" ht="58.9" customHeight="1" x14ac:dyDescent="0.25">
      <c r="A43" s="342">
        <v>22</v>
      </c>
      <c r="B43" s="852" t="s">
        <v>285</v>
      </c>
      <c r="C43" s="371"/>
      <c r="D43" s="344" t="s">
        <v>265</v>
      </c>
      <c r="E43" s="357" t="s">
        <v>32</v>
      </c>
      <c r="F43" s="358">
        <v>2</v>
      </c>
      <c r="G43" s="347" t="s">
        <v>273</v>
      </c>
      <c r="H43" s="358">
        <v>2000</v>
      </c>
      <c r="I43" s="358">
        <v>0</v>
      </c>
      <c r="J43" s="777" t="s">
        <v>58</v>
      </c>
      <c r="K43" s="778"/>
      <c r="L43" s="350" t="s">
        <v>34</v>
      </c>
    </row>
    <row r="44" spans="1:12" ht="40.9" customHeight="1" thickBot="1" x14ac:dyDescent="0.3">
      <c r="A44" s="377"/>
      <c r="B44" s="853"/>
      <c r="C44" s="849" t="s">
        <v>283</v>
      </c>
      <c r="D44" s="850"/>
      <c r="E44" s="850"/>
      <c r="F44" s="850"/>
      <c r="G44" s="851"/>
      <c r="H44" s="381">
        <v>2000</v>
      </c>
      <c r="I44" s="381">
        <v>0</v>
      </c>
      <c r="J44" s="831">
        <f>H44+I44</f>
        <v>2000</v>
      </c>
      <c r="K44" s="839"/>
      <c r="L44" s="350"/>
    </row>
    <row r="45" spans="1:12" ht="48" customHeight="1" thickBot="1" x14ac:dyDescent="0.25">
      <c r="A45" s="357">
        <v>23</v>
      </c>
      <c r="B45" s="847" t="s">
        <v>270</v>
      </c>
      <c r="C45" s="371"/>
      <c r="D45" s="344" t="s">
        <v>263</v>
      </c>
      <c r="E45" s="357" t="s">
        <v>264</v>
      </c>
      <c r="F45" s="358">
        <v>1</v>
      </c>
      <c r="G45" s="372"/>
      <c r="H45" s="358">
        <v>500</v>
      </c>
      <c r="I45" s="358">
        <v>0</v>
      </c>
      <c r="J45" s="777" t="s">
        <v>58</v>
      </c>
      <c r="K45" s="778"/>
      <c r="L45" s="335"/>
    </row>
    <row r="46" spans="1:12" ht="48" customHeight="1" x14ac:dyDescent="0.25">
      <c r="A46" s="357">
        <v>24</v>
      </c>
      <c r="B46" s="854"/>
      <c r="C46" s="371"/>
      <c r="D46" s="344" t="s">
        <v>265</v>
      </c>
      <c r="E46" s="357" t="s">
        <v>32</v>
      </c>
      <c r="F46" s="358">
        <v>1</v>
      </c>
      <c r="G46" s="347" t="s">
        <v>273</v>
      </c>
      <c r="H46" s="358">
        <v>1000</v>
      </c>
      <c r="I46" s="358">
        <v>0</v>
      </c>
      <c r="J46" s="777" t="s">
        <v>58</v>
      </c>
      <c r="K46" s="778"/>
      <c r="L46" s="350" t="s">
        <v>34</v>
      </c>
    </row>
    <row r="47" spans="1:12" ht="48" customHeight="1" thickBot="1" x14ac:dyDescent="0.3">
      <c r="A47" s="357"/>
      <c r="B47" s="848"/>
      <c r="C47" s="849" t="s">
        <v>283</v>
      </c>
      <c r="D47" s="850"/>
      <c r="E47" s="850"/>
      <c r="F47" s="850"/>
      <c r="G47" s="851"/>
      <c r="H47" s="381">
        <f>SUM(H45:H46)</f>
        <v>1500</v>
      </c>
      <c r="I47" s="381">
        <f>SUM(I45:I46)</f>
        <v>0</v>
      </c>
      <c r="J47" s="831">
        <f>H47+I47</f>
        <v>1500</v>
      </c>
      <c r="K47" s="839"/>
      <c r="L47" s="350"/>
    </row>
    <row r="48" spans="1:12" ht="93.6" customHeight="1" x14ac:dyDescent="0.25">
      <c r="A48" s="357">
        <v>25</v>
      </c>
      <c r="B48" s="847" t="s">
        <v>271</v>
      </c>
      <c r="C48" s="371"/>
      <c r="D48" s="344" t="s">
        <v>265</v>
      </c>
      <c r="E48" s="357" t="s">
        <v>32</v>
      </c>
      <c r="F48" s="358">
        <v>1.5</v>
      </c>
      <c r="G48" s="347" t="s">
        <v>273</v>
      </c>
      <c r="H48" s="358">
        <v>1500</v>
      </c>
      <c r="I48" s="358">
        <v>0</v>
      </c>
      <c r="J48" s="777" t="s">
        <v>58</v>
      </c>
      <c r="K48" s="778"/>
      <c r="L48" s="350" t="s">
        <v>34</v>
      </c>
    </row>
    <row r="49" spans="1:12" ht="39.6" customHeight="1" x14ac:dyDescent="0.25">
      <c r="A49" s="357"/>
      <c r="B49" s="848"/>
      <c r="C49" s="844" t="s">
        <v>283</v>
      </c>
      <c r="D49" s="845"/>
      <c r="E49" s="845"/>
      <c r="F49" s="845"/>
      <c r="G49" s="846"/>
      <c r="H49" s="381">
        <v>1500</v>
      </c>
      <c r="I49" s="381">
        <v>0</v>
      </c>
      <c r="J49" s="831">
        <f>H49+I49</f>
        <v>1500</v>
      </c>
      <c r="K49" s="839"/>
      <c r="L49" s="350"/>
    </row>
    <row r="50" spans="1:12" ht="30" customHeight="1" thickBot="1" x14ac:dyDescent="0.25">
      <c r="A50" s="373"/>
      <c r="B50" s="374"/>
      <c r="C50" s="382"/>
      <c r="D50" s="817" t="s">
        <v>60</v>
      </c>
      <c r="E50" s="818"/>
      <c r="F50" s="818"/>
      <c r="G50" s="819"/>
      <c r="H50" s="383">
        <f>H18+H22+H25+H30+H34+H40+H42+H44+H47+H49</f>
        <v>121900</v>
      </c>
      <c r="I50" s="383">
        <f>I18+I22+I25+I30+I34+I40+I42+I44+I47+I49</f>
        <v>70565</v>
      </c>
      <c r="J50" s="810">
        <f>H50+I50</f>
        <v>192465</v>
      </c>
      <c r="K50" s="811"/>
      <c r="L50" s="335"/>
    </row>
    <row r="51" spans="1:12" ht="27" customHeight="1" x14ac:dyDescent="0.25">
      <c r="A51" s="335"/>
      <c r="B51" s="335"/>
      <c r="C51" s="384" t="s">
        <v>220</v>
      </c>
      <c r="D51" s="385"/>
      <c r="E51" s="814" t="s">
        <v>284</v>
      </c>
      <c r="F51" s="814"/>
      <c r="G51" s="814"/>
      <c r="H51" s="816" t="s">
        <v>221</v>
      </c>
      <c r="I51" s="816"/>
      <c r="J51" s="335"/>
      <c r="K51" s="335"/>
      <c r="L51" s="335"/>
    </row>
    <row r="52" spans="1:12" ht="25.9" customHeight="1" x14ac:dyDescent="0.25">
      <c r="A52" s="335"/>
      <c r="B52" s="335"/>
      <c r="C52" s="386" t="s">
        <v>62</v>
      </c>
      <c r="D52" s="386"/>
      <c r="E52" s="815" t="s">
        <v>274</v>
      </c>
      <c r="F52" s="815"/>
      <c r="G52" s="815"/>
      <c r="H52" s="815" t="s">
        <v>275</v>
      </c>
      <c r="I52" s="815"/>
      <c r="J52" s="335"/>
      <c r="K52" s="335"/>
      <c r="L52" s="335"/>
    </row>
  </sheetData>
  <mergeCells count="76">
    <mergeCell ref="J49:K49"/>
    <mergeCell ref="C49:G49"/>
    <mergeCell ref="B48:B49"/>
    <mergeCell ref="J44:K44"/>
    <mergeCell ref="C44:G44"/>
    <mergeCell ref="B43:B44"/>
    <mergeCell ref="J47:K47"/>
    <mergeCell ref="C47:G47"/>
    <mergeCell ref="B45:B47"/>
    <mergeCell ref="J40:K40"/>
    <mergeCell ref="C40:G40"/>
    <mergeCell ref="B35:B40"/>
    <mergeCell ref="J42:K42"/>
    <mergeCell ref="B41:B42"/>
    <mergeCell ref="J30:K30"/>
    <mergeCell ref="B26:B30"/>
    <mergeCell ref="C30:G30"/>
    <mergeCell ref="J34:K34"/>
    <mergeCell ref="C34:G34"/>
    <mergeCell ref="B31:B34"/>
    <mergeCell ref="E51:G51"/>
    <mergeCell ref="E52:G52"/>
    <mergeCell ref="H52:I52"/>
    <mergeCell ref="A11:A13"/>
    <mergeCell ref="H51:I51"/>
    <mergeCell ref="D50:G50"/>
    <mergeCell ref="C18:G18"/>
    <mergeCell ref="B15:B18"/>
    <mergeCell ref="B19:B22"/>
    <mergeCell ref="C22:G22"/>
    <mergeCell ref="B23:B25"/>
    <mergeCell ref="C25:G25"/>
    <mergeCell ref="C42:G42"/>
    <mergeCell ref="J25:K25"/>
    <mergeCell ref="J50:K50"/>
    <mergeCell ref="J19:K19"/>
    <mergeCell ref="J41:K41"/>
    <mergeCell ref="J35:K35"/>
    <mergeCell ref="J36:K36"/>
    <mergeCell ref="J38:K38"/>
    <mergeCell ref="J37:K37"/>
    <mergeCell ref="J31:K31"/>
    <mergeCell ref="J27:K27"/>
    <mergeCell ref="J28:K28"/>
    <mergeCell ref="J23:K23"/>
    <mergeCell ref="J29:K29"/>
    <mergeCell ref="J33:K33"/>
    <mergeCell ref="J39:K39"/>
    <mergeCell ref="J32:K32"/>
    <mergeCell ref="J20:K20"/>
    <mergeCell ref="J17:K17"/>
    <mergeCell ref="J21:K21"/>
    <mergeCell ref="J24:K24"/>
    <mergeCell ref="J18:K18"/>
    <mergeCell ref="J22:K22"/>
    <mergeCell ref="J11:K13"/>
    <mergeCell ref="H12:H13"/>
    <mergeCell ref="I12:I13"/>
    <mergeCell ref="J14:K14"/>
    <mergeCell ref="J16:K16"/>
    <mergeCell ref="A9:I9"/>
    <mergeCell ref="A8:I8"/>
    <mergeCell ref="A7:I7"/>
    <mergeCell ref="J48:K48"/>
    <mergeCell ref="G11:G13"/>
    <mergeCell ref="F11:F13"/>
    <mergeCell ref="E11:E13"/>
    <mergeCell ref="D11:D13"/>
    <mergeCell ref="C11:C13"/>
    <mergeCell ref="B11:B13"/>
    <mergeCell ref="J43:K43"/>
    <mergeCell ref="J45:K45"/>
    <mergeCell ref="J46:K46"/>
    <mergeCell ref="J15:K15"/>
    <mergeCell ref="J26:K26"/>
    <mergeCell ref="H11:I11"/>
  </mergeCells>
  <pageMargins left="0.25" right="0.25" top="0.75" bottom="0.75" header="0.3" footer="0.3"/>
  <pageSetup paperSize="9" scale="60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workbookViewId="0">
      <selection activeCell="I18" sqref="I18"/>
    </sheetView>
  </sheetViews>
  <sheetFormatPr defaultRowHeight="12.75" x14ac:dyDescent="0.2"/>
  <cols>
    <col min="2" max="2" width="8.85546875" customWidth="1"/>
    <col min="4" max="4" width="23.42578125" customWidth="1"/>
    <col min="7" max="7" width="14.140625" customWidth="1"/>
  </cols>
  <sheetData>
    <row r="1" spans="1:7" ht="16.5" x14ac:dyDescent="0.2">
      <c r="A1" s="48"/>
      <c r="B1" s="49"/>
      <c r="C1" s="49" t="s">
        <v>48</v>
      </c>
      <c r="D1" s="49"/>
      <c r="E1" s="48"/>
      <c r="F1" s="48"/>
      <c r="G1" s="49"/>
    </row>
    <row r="2" spans="1:7" ht="16.5" x14ac:dyDescent="0.2">
      <c r="A2" s="48"/>
      <c r="B2" s="49"/>
      <c r="C2" s="49" t="s">
        <v>49</v>
      </c>
      <c r="D2" s="49"/>
      <c r="E2" s="48"/>
      <c r="F2" s="48"/>
      <c r="G2" s="49"/>
    </row>
    <row r="3" spans="1:7" ht="16.5" x14ac:dyDescent="0.2">
      <c r="A3" s="48"/>
      <c r="B3" s="49"/>
      <c r="C3" s="49" t="s">
        <v>50</v>
      </c>
      <c r="D3" s="49"/>
      <c r="E3" s="48"/>
      <c r="F3" s="48"/>
      <c r="G3" s="49"/>
    </row>
    <row r="4" spans="1:7" ht="16.5" x14ac:dyDescent="0.2">
      <c r="A4" s="48"/>
      <c r="B4" s="49"/>
      <c r="C4" s="49" t="s">
        <v>51</v>
      </c>
      <c r="D4" s="49"/>
      <c r="E4" s="48"/>
      <c r="F4" s="48"/>
      <c r="G4" s="49"/>
    </row>
    <row r="5" spans="1:7" ht="16.5" x14ac:dyDescent="0.2">
      <c r="A5" s="48"/>
      <c r="B5" s="49"/>
      <c r="C5" s="49" t="s">
        <v>174</v>
      </c>
      <c r="D5" s="49" t="s">
        <v>198</v>
      </c>
      <c r="E5" s="48"/>
      <c r="F5" s="48"/>
      <c r="G5" s="49"/>
    </row>
    <row r="6" spans="1:7" x14ac:dyDescent="0.2">
      <c r="A6" s="45"/>
      <c r="E6" s="45"/>
      <c r="F6" s="45"/>
    </row>
    <row r="7" spans="1:7" ht="17.25" x14ac:dyDescent="0.2">
      <c r="A7" s="670" t="s">
        <v>133</v>
      </c>
      <c r="B7" s="670"/>
      <c r="C7" s="670"/>
      <c r="D7" s="670"/>
      <c r="E7" s="670"/>
      <c r="F7" s="670"/>
    </row>
    <row r="8" spans="1:7" ht="17.25" x14ac:dyDescent="0.2">
      <c r="A8" s="670" t="s">
        <v>134</v>
      </c>
      <c r="B8" s="670"/>
      <c r="C8" s="670"/>
      <c r="D8" s="670"/>
      <c r="E8" s="670"/>
      <c r="F8" s="670"/>
    </row>
    <row r="9" spans="1:7" ht="17.25" x14ac:dyDescent="0.2">
      <c r="A9" s="674" t="s">
        <v>197</v>
      </c>
      <c r="B9" s="674"/>
      <c r="C9" s="674"/>
      <c r="D9" s="674"/>
      <c r="E9" s="674"/>
      <c r="F9" s="674"/>
    </row>
    <row r="10" spans="1:7" ht="13.5" thickBot="1" x14ac:dyDescent="0.25">
      <c r="A10" s="45"/>
      <c r="E10" s="45"/>
      <c r="F10" s="45"/>
    </row>
    <row r="11" spans="1:7" ht="13.15" customHeight="1" x14ac:dyDescent="0.2">
      <c r="A11" s="671" t="s">
        <v>0</v>
      </c>
      <c r="B11" s="679" t="s">
        <v>2</v>
      </c>
      <c r="C11" s="671" t="s">
        <v>67</v>
      </c>
      <c r="D11" s="682" t="s">
        <v>8</v>
      </c>
      <c r="E11" s="671" t="s">
        <v>66</v>
      </c>
      <c r="F11" s="679" t="s">
        <v>65</v>
      </c>
      <c r="G11" s="671" t="s">
        <v>52</v>
      </c>
    </row>
    <row r="12" spans="1:7" ht="13.15" customHeight="1" x14ac:dyDescent="0.2">
      <c r="A12" s="672"/>
      <c r="B12" s="680"/>
      <c r="C12" s="672"/>
      <c r="D12" s="683"/>
      <c r="E12" s="672"/>
      <c r="F12" s="680"/>
      <c r="G12" s="672"/>
    </row>
    <row r="13" spans="1:7" ht="13.9" customHeight="1" thickBot="1" x14ac:dyDescent="0.25">
      <c r="A13" s="673"/>
      <c r="B13" s="681"/>
      <c r="C13" s="673"/>
      <c r="D13" s="684"/>
      <c r="E13" s="673"/>
      <c r="F13" s="681"/>
      <c r="G13" s="673"/>
    </row>
    <row r="14" spans="1:7" ht="15" thickBot="1" x14ac:dyDescent="0.25">
      <c r="A14" s="399" t="s">
        <v>1</v>
      </c>
      <c r="B14" s="402" t="s">
        <v>3</v>
      </c>
      <c r="C14" s="80" t="s">
        <v>5</v>
      </c>
      <c r="D14" s="398" t="s">
        <v>9</v>
      </c>
      <c r="E14" s="80" t="s">
        <v>16</v>
      </c>
      <c r="F14" s="402" t="s">
        <v>19</v>
      </c>
      <c r="G14" s="80">
        <v>7</v>
      </c>
    </row>
    <row r="15" spans="1:7" ht="32.450000000000003" customHeight="1" x14ac:dyDescent="0.2">
      <c r="A15" s="285">
        <v>1</v>
      </c>
      <c r="B15" s="671" t="s">
        <v>37</v>
      </c>
      <c r="C15" s="277">
        <v>3</v>
      </c>
      <c r="D15" s="286" t="s">
        <v>200</v>
      </c>
      <c r="E15" s="139" t="s">
        <v>18</v>
      </c>
      <c r="F15" s="287">
        <v>1</v>
      </c>
      <c r="G15" s="406" t="s">
        <v>156</v>
      </c>
    </row>
    <row r="16" spans="1:7" ht="33.6" customHeight="1" x14ac:dyDescent="0.2">
      <c r="A16" s="303">
        <v>2</v>
      </c>
      <c r="B16" s="672"/>
      <c r="C16" s="397"/>
      <c r="D16" s="233" t="s">
        <v>128</v>
      </c>
      <c r="E16" s="190" t="s">
        <v>129</v>
      </c>
      <c r="F16" s="191">
        <v>5</v>
      </c>
      <c r="G16" s="401" t="s">
        <v>156</v>
      </c>
    </row>
    <row r="17" spans="1:7" ht="30.6" customHeight="1" x14ac:dyDescent="0.2">
      <c r="A17" s="303">
        <v>3</v>
      </c>
      <c r="B17" s="672"/>
      <c r="C17" s="267" t="s">
        <v>7</v>
      </c>
      <c r="D17" s="14" t="s">
        <v>10</v>
      </c>
      <c r="E17" s="400" t="s">
        <v>21</v>
      </c>
      <c r="F17" s="196">
        <v>51</v>
      </c>
      <c r="G17" s="401" t="s">
        <v>54</v>
      </c>
    </row>
    <row r="18" spans="1:7" ht="33" customHeight="1" x14ac:dyDescent="0.2">
      <c r="A18" s="303">
        <v>4</v>
      </c>
      <c r="B18" s="672"/>
      <c r="C18" s="413" t="s">
        <v>201</v>
      </c>
      <c r="D18" s="14" t="s">
        <v>268</v>
      </c>
      <c r="E18" s="400" t="s">
        <v>205</v>
      </c>
      <c r="F18" s="196">
        <v>27</v>
      </c>
      <c r="G18" s="401" t="s">
        <v>54</v>
      </c>
    </row>
    <row r="19" spans="1:7" ht="33.6" customHeight="1" x14ac:dyDescent="0.2">
      <c r="A19" s="303">
        <v>5</v>
      </c>
      <c r="B19" s="672"/>
      <c r="C19" s="267"/>
      <c r="D19" s="14" t="s">
        <v>256</v>
      </c>
      <c r="E19" s="400"/>
      <c r="F19" s="196"/>
      <c r="G19" s="401" t="s">
        <v>54</v>
      </c>
    </row>
    <row r="20" spans="1:7" ht="28.9" customHeight="1" x14ac:dyDescent="0.2">
      <c r="A20" s="303">
        <v>6</v>
      </c>
      <c r="B20" s="672"/>
      <c r="C20" s="267"/>
      <c r="D20" s="14" t="s">
        <v>23</v>
      </c>
      <c r="E20" s="400" t="s">
        <v>21</v>
      </c>
      <c r="F20" s="196">
        <v>61.6</v>
      </c>
      <c r="G20" s="401" t="s">
        <v>55</v>
      </c>
    </row>
    <row r="21" spans="1:7" ht="44.45" customHeight="1" x14ac:dyDescent="0.2">
      <c r="A21" s="303">
        <v>7</v>
      </c>
      <c r="B21" s="672"/>
      <c r="C21" s="267"/>
      <c r="D21" s="14" t="s">
        <v>14</v>
      </c>
      <c r="E21" s="400"/>
      <c r="F21" s="196"/>
      <c r="G21" s="401" t="s">
        <v>55</v>
      </c>
    </row>
    <row r="22" spans="1:7" ht="51.6" customHeight="1" x14ac:dyDescent="0.2">
      <c r="A22" s="303">
        <v>8</v>
      </c>
      <c r="B22" s="672"/>
      <c r="C22" s="397"/>
      <c r="D22" s="234" t="s">
        <v>191</v>
      </c>
      <c r="E22" s="400" t="s">
        <v>18</v>
      </c>
      <c r="F22" s="230">
        <v>84</v>
      </c>
      <c r="G22" s="401" t="s">
        <v>55</v>
      </c>
    </row>
    <row r="23" spans="1:7" ht="42.6" customHeight="1" x14ac:dyDescent="0.2">
      <c r="A23" s="303">
        <v>9</v>
      </c>
      <c r="B23" s="672"/>
      <c r="C23" s="414" t="s">
        <v>7</v>
      </c>
      <c r="D23" s="234" t="s">
        <v>204</v>
      </c>
      <c r="E23" s="400" t="s">
        <v>205</v>
      </c>
      <c r="F23" s="230">
        <v>53</v>
      </c>
      <c r="G23" s="401" t="s">
        <v>55</v>
      </c>
    </row>
    <row r="24" spans="1:7" ht="40.9" customHeight="1" x14ac:dyDescent="0.2">
      <c r="A24" s="303">
        <v>10</v>
      </c>
      <c r="B24" s="672"/>
      <c r="C24" s="414" t="s">
        <v>7</v>
      </c>
      <c r="D24" s="234" t="s">
        <v>11</v>
      </c>
      <c r="E24" s="400" t="s">
        <v>32</v>
      </c>
      <c r="F24" s="230">
        <v>177.1</v>
      </c>
      <c r="G24" s="401" t="s">
        <v>55</v>
      </c>
    </row>
    <row r="25" spans="1:7" ht="36" customHeight="1" x14ac:dyDescent="0.2">
      <c r="A25" s="303">
        <v>11</v>
      </c>
      <c r="B25" s="672"/>
      <c r="C25" s="397" t="s">
        <v>34</v>
      </c>
      <c r="D25" s="234" t="s">
        <v>199</v>
      </c>
      <c r="E25" s="400" t="s">
        <v>32</v>
      </c>
      <c r="F25" s="230">
        <v>3</v>
      </c>
      <c r="G25" s="401" t="s">
        <v>55</v>
      </c>
    </row>
    <row r="26" spans="1:7" ht="33" customHeight="1" x14ac:dyDescent="0.2">
      <c r="A26" s="303">
        <v>12</v>
      </c>
      <c r="B26" s="672"/>
      <c r="C26" s="397"/>
      <c r="D26" s="14" t="s">
        <v>130</v>
      </c>
      <c r="E26" s="400" t="s">
        <v>129</v>
      </c>
      <c r="F26" s="205">
        <v>5</v>
      </c>
      <c r="G26" s="401" t="s">
        <v>55</v>
      </c>
    </row>
    <row r="27" spans="1:7" ht="44.45" customHeight="1" x14ac:dyDescent="0.2">
      <c r="A27" s="303">
        <v>13</v>
      </c>
      <c r="B27" s="672"/>
      <c r="C27" s="414" t="s">
        <v>7</v>
      </c>
      <c r="D27" s="236" t="s">
        <v>143</v>
      </c>
      <c r="E27" s="400" t="s">
        <v>32</v>
      </c>
      <c r="F27" s="257">
        <v>12</v>
      </c>
      <c r="G27" s="401" t="s">
        <v>55</v>
      </c>
    </row>
    <row r="28" spans="1:7" ht="40.9" customHeight="1" x14ac:dyDescent="0.2">
      <c r="A28" s="303">
        <v>14</v>
      </c>
      <c r="B28" s="672"/>
      <c r="C28" s="397"/>
      <c r="D28" s="91" t="s">
        <v>266</v>
      </c>
      <c r="E28" s="400" t="s">
        <v>32</v>
      </c>
      <c r="F28" s="228">
        <v>53</v>
      </c>
      <c r="G28" s="401" t="s">
        <v>56</v>
      </c>
    </row>
    <row r="29" spans="1:7" ht="42" customHeight="1" x14ac:dyDescent="0.2">
      <c r="A29" s="303">
        <v>15</v>
      </c>
      <c r="B29" s="672"/>
      <c r="C29" s="397"/>
      <c r="D29" s="91" t="s">
        <v>276</v>
      </c>
      <c r="E29" s="400" t="s">
        <v>32</v>
      </c>
      <c r="F29" s="228">
        <v>14</v>
      </c>
      <c r="G29" s="401" t="s">
        <v>56</v>
      </c>
    </row>
    <row r="30" spans="1:7" ht="44.45" customHeight="1" x14ac:dyDescent="0.2">
      <c r="A30" s="303">
        <v>16</v>
      </c>
      <c r="B30" s="672"/>
      <c r="C30" s="414" t="s">
        <v>7</v>
      </c>
      <c r="D30" s="91" t="s">
        <v>248</v>
      </c>
      <c r="E30" s="400" t="s">
        <v>18</v>
      </c>
      <c r="F30" s="228">
        <v>4</v>
      </c>
      <c r="G30" s="401" t="s">
        <v>56</v>
      </c>
    </row>
    <row r="31" spans="1:7" ht="33" customHeight="1" x14ac:dyDescent="0.2">
      <c r="A31" s="303">
        <v>17</v>
      </c>
      <c r="B31" s="672"/>
      <c r="C31" s="414" t="s">
        <v>7</v>
      </c>
      <c r="D31" s="91" t="s">
        <v>257</v>
      </c>
      <c r="E31" s="400" t="s">
        <v>205</v>
      </c>
      <c r="F31" s="228">
        <v>30</v>
      </c>
      <c r="G31" s="401" t="s">
        <v>57</v>
      </c>
    </row>
    <row r="32" spans="1:7" ht="26.45" customHeight="1" x14ac:dyDescent="0.2">
      <c r="A32" s="303">
        <v>18</v>
      </c>
      <c r="B32" s="672"/>
      <c r="C32" s="267" t="s">
        <v>7</v>
      </c>
      <c r="D32" s="14" t="s">
        <v>15</v>
      </c>
      <c r="E32" s="400" t="s">
        <v>18</v>
      </c>
      <c r="F32" s="205">
        <v>3</v>
      </c>
      <c r="G32" s="401" t="s">
        <v>57</v>
      </c>
    </row>
    <row r="33" spans="1:8" ht="31.9" customHeight="1" x14ac:dyDescent="0.2">
      <c r="A33" s="303">
        <v>19</v>
      </c>
      <c r="B33" s="672"/>
      <c r="C33" s="414" t="s">
        <v>7</v>
      </c>
      <c r="D33" s="234" t="s">
        <v>255</v>
      </c>
      <c r="E33" s="190" t="s">
        <v>18</v>
      </c>
      <c r="F33" s="207">
        <v>3</v>
      </c>
      <c r="G33" s="401" t="s">
        <v>57</v>
      </c>
    </row>
    <row r="34" spans="1:8" ht="27.6" customHeight="1" x14ac:dyDescent="0.2">
      <c r="A34" s="303">
        <v>20</v>
      </c>
      <c r="B34" s="672"/>
      <c r="C34" s="396">
        <v>2</v>
      </c>
      <c r="D34" s="236" t="s">
        <v>29</v>
      </c>
      <c r="E34" s="256" t="s">
        <v>32</v>
      </c>
      <c r="F34" s="275">
        <v>936</v>
      </c>
      <c r="G34" s="401" t="s">
        <v>58</v>
      </c>
    </row>
    <row r="35" spans="1:8" ht="29.45" customHeight="1" x14ac:dyDescent="0.2">
      <c r="A35" s="303">
        <v>21</v>
      </c>
      <c r="B35" s="672"/>
      <c r="C35" s="267">
        <v>2</v>
      </c>
      <c r="D35" s="14" t="s">
        <v>267</v>
      </c>
      <c r="E35" s="400" t="s">
        <v>32</v>
      </c>
      <c r="F35" s="205">
        <v>36</v>
      </c>
      <c r="G35" s="401" t="s">
        <v>58</v>
      </c>
    </row>
    <row r="36" spans="1:8" ht="47.45" customHeight="1" x14ac:dyDescent="0.2">
      <c r="A36" s="303">
        <v>22</v>
      </c>
      <c r="B36" s="672"/>
      <c r="C36" s="267">
        <v>2</v>
      </c>
      <c r="D36" s="91" t="s">
        <v>277</v>
      </c>
      <c r="E36" s="227" t="s">
        <v>32</v>
      </c>
      <c r="F36" s="270">
        <v>225</v>
      </c>
      <c r="G36" s="401" t="s">
        <v>58</v>
      </c>
    </row>
    <row r="37" spans="1:8" ht="31.15" customHeight="1" x14ac:dyDescent="0.2">
      <c r="A37" s="303">
        <v>23</v>
      </c>
      <c r="B37" s="672"/>
      <c r="C37" s="413" t="s">
        <v>201</v>
      </c>
      <c r="D37" s="91" t="s">
        <v>258</v>
      </c>
      <c r="E37" s="227" t="s">
        <v>32</v>
      </c>
      <c r="F37" s="270">
        <v>4</v>
      </c>
      <c r="G37" s="401" t="s">
        <v>58</v>
      </c>
    </row>
    <row r="38" spans="1:8" ht="28.15" customHeight="1" x14ac:dyDescent="0.2">
      <c r="A38" s="303">
        <v>24</v>
      </c>
      <c r="B38" s="672"/>
      <c r="C38" s="413" t="s">
        <v>201</v>
      </c>
      <c r="D38" s="91" t="s">
        <v>202</v>
      </c>
      <c r="E38" s="227" t="s">
        <v>32</v>
      </c>
      <c r="F38" s="270">
        <v>5</v>
      </c>
      <c r="G38" s="401" t="s">
        <v>58</v>
      </c>
    </row>
    <row r="39" spans="1:8" ht="20.45" customHeight="1" x14ac:dyDescent="0.2">
      <c r="A39" s="303">
        <v>25</v>
      </c>
      <c r="B39" s="672"/>
      <c r="C39" s="413" t="s">
        <v>201</v>
      </c>
      <c r="D39" s="14" t="s">
        <v>26</v>
      </c>
      <c r="E39" s="400" t="s">
        <v>18</v>
      </c>
      <c r="F39" s="205">
        <v>13</v>
      </c>
      <c r="G39" s="401" t="s">
        <v>58</v>
      </c>
      <c r="H39" s="330"/>
    </row>
    <row r="40" spans="1:8" ht="15.75" thickBot="1" x14ac:dyDescent="0.25">
      <c r="A40" s="304">
        <v>26</v>
      </c>
      <c r="B40" s="773"/>
      <c r="C40" s="765"/>
      <c r="D40" s="766"/>
      <c r="E40" s="766"/>
      <c r="F40" s="766"/>
      <c r="G40" s="407"/>
      <c r="H40" s="330"/>
    </row>
    <row r="41" spans="1:8" ht="30" x14ac:dyDescent="0.2">
      <c r="A41" s="285">
        <v>27</v>
      </c>
      <c r="B41" s="771" t="s">
        <v>28</v>
      </c>
      <c r="C41" s="277"/>
      <c r="D41" s="235" t="s">
        <v>216</v>
      </c>
      <c r="E41" s="139" t="s">
        <v>32</v>
      </c>
      <c r="F41" s="218">
        <v>3</v>
      </c>
      <c r="G41" s="406" t="s">
        <v>156</v>
      </c>
    </row>
    <row r="42" spans="1:8" ht="30" x14ac:dyDescent="0.2">
      <c r="A42" s="303">
        <v>28</v>
      </c>
      <c r="B42" s="683"/>
      <c r="C42" s="397"/>
      <c r="D42" s="234" t="s">
        <v>128</v>
      </c>
      <c r="E42" s="190" t="s">
        <v>129</v>
      </c>
      <c r="F42" s="230">
        <v>5</v>
      </c>
      <c r="G42" s="401" t="s">
        <v>156</v>
      </c>
    </row>
    <row r="43" spans="1:8" ht="18" x14ac:dyDescent="0.2">
      <c r="A43" s="303">
        <v>29</v>
      </c>
      <c r="B43" s="683"/>
      <c r="C43" s="397"/>
      <c r="D43" s="234" t="s">
        <v>10</v>
      </c>
      <c r="E43" s="190" t="s">
        <v>21</v>
      </c>
      <c r="F43" s="230">
        <v>16</v>
      </c>
      <c r="G43" s="401" t="s">
        <v>54</v>
      </c>
    </row>
    <row r="44" spans="1:8" ht="30" x14ac:dyDescent="0.2">
      <c r="A44" s="303">
        <v>30</v>
      </c>
      <c r="B44" s="683"/>
      <c r="C44" s="397"/>
      <c r="D44" s="14" t="s">
        <v>256</v>
      </c>
      <c r="E44" s="400"/>
      <c r="F44" s="196"/>
      <c r="G44" s="401" t="s">
        <v>54</v>
      </c>
    </row>
    <row r="45" spans="1:8" ht="30" x14ac:dyDescent="0.2">
      <c r="A45" s="303">
        <v>31</v>
      </c>
      <c r="B45" s="683"/>
      <c r="C45" s="397"/>
      <c r="D45" s="91" t="s">
        <v>268</v>
      </c>
      <c r="E45" s="400" t="s">
        <v>205</v>
      </c>
      <c r="F45" s="228">
        <v>9</v>
      </c>
      <c r="G45" s="401" t="s">
        <v>54</v>
      </c>
    </row>
    <row r="46" spans="1:8" ht="60" x14ac:dyDescent="0.2">
      <c r="A46" s="303">
        <v>32</v>
      </c>
      <c r="B46" s="683"/>
      <c r="C46" s="397"/>
      <c r="D46" s="91" t="s">
        <v>191</v>
      </c>
      <c r="E46" s="400" t="s">
        <v>18</v>
      </c>
      <c r="F46" s="228">
        <v>92</v>
      </c>
      <c r="G46" s="401" t="s">
        <v>55</v>
      </c>
    </row>
    <row r="47" spans="1:8" ht="30" x14ac:dyDescent="0.2">
      <c r="A47" s="303">
        <v>33</v>
      </c>
      <c r="B47" s="683"/>
      <c r="C47" s="397"/>
      <c r="D47" s="91" t="s">
        <v>213</v>
      </c>
      <c r="E47" s="400" t="s">
        <v>32</v>
      </c>
      <c r="F47" s="228">
        <v>15</v>
      </c>
      <c r="G47" s="401" t="s">
        <v>55</v>
      </c>
    </row>
    <row r="48" spans="1:8" ht="30" x14ac:dyDescent="0.2">
      <c r="A48" s="303">
        <v>34</v>
      </c>
      <c r="B48" s="683"/>
      <c r="C48" s="397"/>
      <c r="D48" s="91" t="s">
        <v>130</v>
      </c>
      <c r="E48" s="400" t="s">
        <v>129</v>
      </c>
      <c r="F48" s="228">
        <v>5</v>
      </c>
      <c r="G48" s="401" t="s">
        <v>55</v>
      </c>
    </row>
    <row r="49" spans="1:8" ht="45" x14ac:dyDescent="0.2">
      <c r="A49" s="303">
        <v>35</v>
      </c>
      <c r="B49" s="683"/>
      <c r="C49" s="415"/>
      <c r="D49" s="14" t="s">
        <v>27</v>
      </c>
      <c r="E49" s="400"/>
      <c r="F49" s="228"/>
      <c r="G49" s="401" t="s">
        <v>55</v>
      </c>
      <c r="H49" s="330"/>
    </row>
    <row r="50" spans="1:8" ht="30" x14ac:dyDescent="0.2">
      <c r="A50" s="303">
        <v>36</v>
      </c>
      <c r="B50" s="683"/>
      <c r="C50" s="397"/>
      <c r="D50" s="234" t="s">
        <v>176</v>
      </c>
      <c r="E50" s="400" t="s">
        <v>32</v>
      </c>
      <c r="F50" s="228">
        <v>19</v>
      </c>
      <c r="G50" s="401" t="s">
        <v>56</v>
      </c>
    </row>
    <row r="51" spans="1:8" ht="15" x14ac:dyDescent="0.2">
      <c r="A51" s="303">
        <v>37</v>
      </c>
      <c r="B51" s="683"/>
      <c r="C51" s="397"/>
      <c r="D51" s="91" t="s">
        <v>100</v>
      </c>
      <c r="E51" s="400" t="s">
        <v>32</v>
      </c>
      <c r="F51" s="228">
        <v>78</v>
      </c>
      <c r="G51" s="401" t="s">
        <v>56</v>
      </c>
    </row>
    <row r="52" spans="1:8" ht="30" x14ac:dyDescent="0.2">
      <c r="A52" s="303">
        <v>38</v>
      </c>
      <c r="B52" s="683"/>
      <c r="C52" s="395"/>
      <c r="D52" s="91" t="s">
        <v>202</v>
      </c>
      <c r="E52" s="227" t="s">
        <v>32</v>
      </c>
      <c r="F52" s="228">
        <v>3</v>
      </c>
      <c r="G52" s="401" t="s">
        <v>58</v>
      </c>
    </row>
    <row r="53" spans="1:8" ht="15.75" thickBot="1" x14ac:dyDescent="0.25">
      <c r="A53" s="304">
        <v>39</v>
      </c>
      <c r="B53" s="772"/>
      <c r="C53" s="763"/>
      <c r="D53" s="736"/>
      <c r="E53" s="736"/>
      <c r="F53" s="736"/>
      <c r="G53" s="407"/>
      <c r="H53" s="330"/>
    </row>
    <row r="54" spans="1:8" ht="30" x14ac:dyDescent="0.2">
      <c r="A54" s="285">
        <v>40</v>
      </c>
      <c r="B54" s="760">
        <v>218</v>
      </c>
      <c r="C54" s="189"/>
      <c r="D54" s="236" t="s">
        <v>218</v>
      </c>
      <c r="E54" s="256" t="s">
        <v>205</v>
      </c>
      <c r="F54" s="257">
        <v>4</v>
      </c>
      <c r="G54" s="412" t="s">
        <v>156</v>
      </c>
    </row>
    <row r="55" spans="1:8" ht="30" x14ac:dyDescent="0.2">
      <c r="A55" s="303">
        <v>41</v>
      </c>
      <c r="B55" s="761"/>
      <c r="C55" s="226"/>
      <c r="D55" s="14" t="s">
        <v>128</v>
      </c>
      <c r="E55" s="227" t="s">
        <v>129</v>
      </c>
      <c r="F55" s="228">
        <v>5</v>
      </c>
      <c r="G55" s="401" t="s">
        <v>156</v>
      </c>
    </row>
    <row r="56" spans="1:8" ht="30" x14ac:dyDescent="0.2">
      <c r="A56" s="303">
        <v>42</v>
      </c>
      <c r="B56" s="761"/>
      <c r="C56" s="226" t="s">
        <v>117</v>
      </c>
      <c r="D56" s="14" t="s">
        <v>10</v>
      </c>
      <c r="E56" s="227" t="s">
        <v>21</v>
      </c>
      <c r="F56" s="228">
        <v>68</v>
      </c>
      <c r="G56" s="401" t="s">
        <v>54</v>
      </c>
    </row>
    <row r="57" spans="1:8" ht="30" x14ac:dyDescent="0.2">
      <c r="A57" s="303">
        <v>43</v>
      </c>
      <c r="B57" s="761"/>
      <c r="C57" s="226"/>
      <c r="D57" s="14" t="s">
        <v>256</v>
      </c>
      <c r="E57" s="227"/>
      <c r="F57" s="228"/>
      <c r="G57" s="401" t="s">
        <v>54</v>
      </c>
    </row>
    <row r="58" spans="1:8" ht="45" x14ac:dyDescent="0.2">
      <c r="A58" s="303">
        <v>44</v>
      </c>
      <c r="B58" s="761"/>
      <c r="C58" s="189" t="s">
        <v>118</v>
      </c>
      <c r="D58" s="14" t="s">
        <v>14</v>
      </c>
      <c r="E58" s="400"/>
      <c r="F58" s="205"/>
      <c r="G58" s="401" t="s">
        <v>55</v>
      </c>
    </row>
    <row r="59" spans="1:8" ht="60" x14ac:dyDescent="0.2">
      <c r="A59" s="303">
        <v>45</v>
      </c>
      <c r="B59" s="761"/>
      <c r="C59" s="226" t="s">
        <v>117</v>
      </c>
      <c r="D59" s="14" t="s">
        <v>191</v>
      </c>
      <c r="E59" s="400" t="s">
        <v>18</v>
      </c>
      <c r="F59" s="196">
        <v>92</v>
      </c>
      <c r="G59" s="401" t="s">
        <v>55</v>
      </c>
    </row>
    <row r="60" spans="1:8" ht="15" x14ac:dyDescent="0.2">
      <c r="A60" s="303">
        <v>46</v>
      </c>
      <c r="B60" s="761"/>
      <c r="C60" s="226" t="s">
        <v>209</v>
      </c>
      <c r="D60" s="14" t="s">
        <v>203</v>
      </c>
      <c r="E60" s="400" t="s">
        <v>32</v>
      </c>
      <c r="F60" s="196">
        <v>23</v>
      </c>
      <c r="G60" s="401" t="s">
        <v>55</v>
      </c>
    </row>
    <row r="61" spans="1:8" ht="40.9" customHeight="1" x14ac:dyDescent="0.2">
      <c r="A61" s="303">
        <v>47</v>
      </c>
      <c r="B61" s="761"/>
      <c r="C61" s="331" t="s">
        <v>117</v>
      </c>
      <c r="D61" s="14" t="s">
        <v>24</v>
      </c>
      <c r="E61" s="400" t="s">
        <v>21</v>
      </c>
      <c r="F61" s="205">
        <v>217</v>
      </c>
      <c r="G61" s="401" t="s">
        <v>55</v>
      </c>
    </row>
    <row r="62" spans="1:8" ht="45.6" customHeight="1" x14ac:dyDescent="0.2">
      <c r="A62" s="303">
        <v>48</v>
      </c>
      <c r="B62" s="761"/>
      <c r="C62" s="226" t="s">
        <v>153</v>
      </c>
      <c r="D62" s="234" t="s">
        <v>207</v>
      </c>
      <c r="E62" s="190" t="s">
        <v>32</v>
      </c>
      <c r="F62" s="230">
        <v>190</v>
      </c>
      <c r="G62" s="401" t="s">
        <v>55</v>
      </c>
    </row>
    <row r="63" spans="1:8" ht="30" x14ac:dyDescent="0.2">
      <c r="A63" s="303">
        <v>49</v>
      </c>
      <c r="B63" s="761"/>
      <c r="C63" s="226" t="s">
        <v>117</v>
      </c>
      <c r="D63" s="234" t="s">
        <v>96</v>
      </c>
      <c r="E63" s="190" t="s">
        <v>32</v>
      </c>
      <c r="F63" s="230">
        <v>29</v>
      </c>
      <c r="G63" s="401" t="s">
        <v>55</v>
      </c>
    </row>
    <row r="64" spans="1:8" ht="30" x14ac:dyDescent="0.2">
      <c r="A64" s="303">
        <v>50</v>
      </c>
      <c r="B64" s="761"/>
      <c r="C64" s="226" t="s">
        <v>153</v>
      </c>
      <c r="D64" s="234" t="s">
        <v>211</v>
      </c>
      <c r="E64" s="190" t="s">
        <v>32</v>
      </c>
      <c r="F64" s="230">
        <v>30</v>
      </c>
      <c r="G64" s="401" t="s">
        <v>55</v>
      </c>
    </row>
    <row r="65" spans="1:9" ht="30" x14ac:dyDescent="0.2">
      <c r="A65" s="303">
        <v>51</v>
      </c>
      <c r="B65" s="761"/>
      <c r="C65" s="226"/>
      <c r="D65" s="234" t="s">
        <v>130</v>
      </c>
      <c r="E65" s="190" t="s">
        <v>129</v>
      </c>
      <c r="F65" s="230">
        <v>5</v>
      </c>
      <c r="G65" s="401" t="s">
        <v>55</v>
      </c>
    </row>
    <row r="66" spans="1:9" ht="45" x14ac:dyDescent="0.2">
      <c r="A66" s="303">
        <v>52</v>
      </c>
      <c r="B66" s="761"/>
      <c r="C66" s="226" t="s">
        <v>120</v>
      </c>
      <c r="D66" s="234" t="s">
        <v>236</v>
      </c>
      <c r="E66" s="190" t="s">
        <v>18</v>
      </c>
      <c r="F66" s="230">
        <v>1</v>
      </c>
      <c r="G66" s="401" t="s">
        <v>55</v>
      </c>
    </row>
    <row r="67" spans="1:9" ht="15" x14ac:dyDescent="0.2">
      <c r="A67" s="303">
        <v>53</v>
      </c>
      <c r="B67" s="761"/>
      <c r="C67" s="226" t="s">
        <v>116</v>
      </c>
      <c r="D67" s="236" t="s">
        <v>208</v>
      </c>
      <c r="E67" s="190" t="s">
        <v>32</v>
      </c>
      <c r="F67" s="257">
        <v>36</v>
      </c>
      <c r="G67" s="401" t="s">
        <v>56</v>
      </c>
    </row>
    <row r="68" spans="1:9" ht="30" x14ac:dyDescent="0.2">
      <c r="A68" s="303">
        <v>54</v>
      </c>
      <c r="B68" s="761"/>
      <c r="C68" s="226" t="s">
        <v>117</v>
      </c>
      <c r="D68" s="91" t="s">
        <v>176</v>
      </c>
      <c r="E68" s="400" t="s">
        <v>21</v>
      </c>
      <c r="F68" s="228">
        <v>91</v>
      </c>
      <c r="G68" s="401" t="s">
        <v>56</v>
      </c>
    </row>
    <row r="69" spans="1:9" ht="15" x14ac:dyDescent="0.2">
      <c r="A69" s="303">
        <v>55</v>
      </c>
      <c r="B69" s="761"/>
      <c r="C69" s="226" t="s">
        <v>118</v>
      </c>
      <c r="D69" s="91" t="s">
        <v>100</v>
      </c>
      <c r="E69" s="400" t="s">
        <v>32</v>
      </c>
      <c r="F69" s="228">
        <v>257</v>
      </c>
      <c r="G69" s="401" t="s">
        <v>56</v>
      </c>
    </row>
    <row r="70" spans="1:9" ht="30" x14ac:dyDescent="0.2">
      <c r="A70" s="303">
        <v>56</v>
      </c>
      <c r="B70" s="761"/>
      <c r="C70" s="226" t="s">
        <v>185</v>
      </c>
      <c r="D70" s="91" t="s">
        <v>246</v>
      </c>
      <c r="E70" s="400" t="s">
        <v>249</v>
      </c>
      <c r="F70" s="411"/>
      <c r="G70" s="401" t="s">
        <v>57</v>
      </c>
    </row>
    <row r="71" spans="1:9" ht="45" x14ac:dyDescent="0.2">
      <c r="A71" s="303">
        <v>57</v>
      </c>
      <c r="B71" s="761"/>
      <c r="C71" s="332" t="s">
        <v>117</v>
      </c>
      <c r="D71" s="91" t="s">
        <v>272</v>
      </c>
      <c r="E71" s="227" t="s">
        <v>32</v>
      </c>
      <c r="F71" s="411">
        <v>50</v>
      </c>
      <c r="G71" s="401" t="s">
        <v>57</v>
      </c>
    </row>
    <row r="72" spans="1:9" ht="30" x14ac:dyDescent="0.2">
      <c r="A72" s="303">
        <v>58</v>
      </c>
      <c r="B72" s="761"/>
      <c r="C72" s="333" t="s">
        <v>117</v>
      </c>
      <c r="D72" s="91" t="s">
        <v>15</v>
      </c>
      <c r="E72" s="227" t="s">
        <v>18</v>
      </c>
      <c r="F72" s="270">
        <v>5</v>
      </c>
      <c r="G72" s="401" t="s">
        <v>57</v>
      </c>
      <c r="H72" s="330"/>
    </row>
    <row r="73" spans="1:9" ht="30" x14ac:dyDescent="0.2">
      <c r="A73" s="303">
        <v>59</v>
      </c>
      <c r="B73" s="761"/>
      <c r="C73" s="410" t="s">
        <v>118</v>
      </c>
      <c r="D73" s="14" t="s">
        <v>29</v>
      </c>
      <c r="E73" s="400" t="s">
        <v>32</v>
      </c>
      <c r="F73" s="205">
        <v>914</v>
      </c>
      <c r="G73" s="401" t="s">
        <v>58</v>
      </c>
    </row>
    <row r="74" spans="1:9" ht="30" x14ac:dyDescent="0.2">
      <c r="A74" s="303">
        <v>60</v>
      </c>
      <c r="B74" s="761"/>
      <c r="C74" s="400" t="s">
        <v>214</v>
      </c>
      <c r="D74" s="14" t="s">
        <v>213</v>
      </c>
      <c r="E74" s="400" t="s">
        <v>32</v>
      </c>
      <c r="F74" s="205">
        <v>147</v>
      </c>
      <c r="G74" s="401" t="s">
        <v>58</v>
      </c>
    </row>
    <row r="75" spans="1:9" ht="30" x14ac:dyDescent="0.2">
      <c r="A75" s="303">
        <v>61</v>
      </c>
      <c r="B75" s="761"/>
      <c r="C75" s="329" t="s">
        <v>120</v>
      </c>
      <c r="D75" s="14" t="s">
        <v>202</v>
      </c>
      <c r="E75" s="400" t="s">
        <v>32</v>
      </c>
      <c r="F75" s="205">
        <v>2</v>
      </c>
      <c r="G75" s="401" t="s">
        <v>58</v>
      </c>
    </row>
    <row r="76" spans="1:9" ht="30" x14ac:dyDescent="0.2">
      <c r="A76" s="303">
        <v>62</v>
      </c>
      <c r="B76" s="761"/>
      <c r="C76" s="329" t="s">
        <v>117</v>
      </c>
      <c r="D76" s="14" t="s">
        <v>26</v>
      </c>
      <c r="E76" s="400" t="s">
        <v>18</v>
      </c>
      <c r="F76" s="205">
        <v>37</v>
      </c>
      <c r="G76" s="401" t="s">
        <v>59</v>
      </c>
    </row>
    <row r="77" spans="1:9" ht="15.75" thickBot="1" x14ac:dyDescent="0.25">
      <c r="A77" s="304">
        <v>63</v>
      </c>
      <c r="B77" s="762"/>
      <c r="C77" s="768"/>
      <c r="D77" s="769"/>
      <c r="E77" s="769"/>
      <c r="F77" s="769"/>
      <c r="G77" s="407"/>
      <c r="H77" s="330"/>
    </row>
    <row r="78" spans="1:9" ht="13.15" customHeight="1" x14ac:dyDescent="0.25">
      <c r="A78" s="856"/>
      <c r="B78" s="856"/>
      <c r="C78" s="419" t="s">
        <v>34</v>
      </c>
      <c r="D78" s="419"/>
      <c r="E78" s="419"/>
      <c r="F78" s="387"/>
      <c r="G78" s="419"/>
      <c r="H78" s="420" t="s">
        <v>34</v>
      </c>
      <c r="I78" s="420"/>
    </row>
    <row r="79" spans="1:9" ht="16.5" x14ac:dyDescent="0.25">
      <c r="A79" s="855" t="s">
        <v>288</v>
      </c>
      <c r="B79" s="855"/>
      <c r="C79" s="855"/>
      <c r="D79" s="855"/>
      <c r="E79" s="855"/>
      <c r="F79" s="855"/>
      <c r="G79" s="855"/>
      <c r="H79" s="421" t="s">
        <v>34</v>
      </c>
      <c r="I79" s="421"/>
    </row>
    <row r="81" spans="1:7" ht="16.5" x14ac:dyDescent="0.25">
      <c r="A81" s="855" t="s">
        <v>292</v>
      </c>
      <c r="B81" s="855"/>
      <c r="C81" s="855"/>
      <c r="D81" s="855"/>
      <c r="E81" s="855"/>
      <c r="F81" s="855"/>
      <c r="G81" s="855"/>
    </row>
  </sheetData>
  <mergeCells count="19">
    <mergeCell ref="A81:G81"/>
    <mergeCell ref="A78:B78"/>
    <mergeCell ref="A79:G79"/>
    <mergeCell ref="B41:B53"/>
    <mergeCell ref="C53:F53"/>
    <mergeCell ref="B54:B77"/>
    <mergeCell ref="C77:F77"/>
    <mergeCell ref="G11:G13"/>
    <mergeCell ref="B15:B40"/>
    <mergeCell ref="C40:F40"/>
    <mergeCell ref="A7:F7"/>
    <mergeCell ref="A8:F8"/>
    <mergeCell ref="A9:F9"/>
    <mergeCell ref="A11:A13"/>
    <mergeCell ref="B11:B13"/>
    <mergeCell ref="C11:C13"/>
    <mergeCell ref="D11:D13"/>
    <mergeCell ref="E11:E13"/>
    <mergeCell ref="F11:F13"/>
  </mergeCells>
  <pageMargins left="0.25" right="0.25" top="0.75" bottom="0.75" header="0.3" footer="0.3"/>
  <pageSetup paperSize="9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opLeftCell="A31" zoomScale="80" zoomScaleNormal="80" workbookViewId="0">
      <selection activeCell="J8" sqref="J8"/>
    </sheetView>
  </sheetViews>
  <sheetFormatPr defaultRowHeight="12.75" x14ac:dyDescent="0.2"/>
  <cols>
    <col min="2" max="2" width="15.42578125" customWidth="1"/>
    <col min="3" max="3" width="12.42578125" customWidth="1"/>
    <col min="4" max="4" width="26.7109375" customWidth="1"/>
    <col min="5" max="5" width="14.7109375" customWidth="1"/>
    <col min="6" max="6" width="11" customWidth="1"/>
    <col min="8" max="8" width="13.28515625" customWidth="1"/>
  </cols>
  <sheetData>
    <row r="1" spans="1:8" ht="18.75" x14ac:dyDescent="0.2">
      <c r="A1" s="373"/>
      <c r="B1" s="375"/>
      <c r="C1" s="375" t="s">
        <v>48</v>
      </c>
      <c r="D1" s="375"/>
      <c r="E1" s="373"/>
      <c r="F1" s="373"/>
      <c r="G1" s="375"/>
      <c r="H1" s="375"/>
    </row>
    <row r="2" spans="1:8" ht="18.75" x14ac:dyDescent="0.2">
      <c r="A2" s="373"/>
      <c r="B2" s="375"/>
      <c r="C2" s="375" t="s">
        <v>49</v>
      </c>
      <c r="D2" s="375"/>
      <c r="E2" s="373"/>
      <c r="F2" s="373"/>
      <c r="G2" s="375"/>
      <c r="H2" s="375"/>
    </row>
    <row r="3" spans="1:8" ht="18.75" x14ac:dyDescent="0.2">
      <c r="A3" s="373"/>
      <c r="B3" s="375"/>
      <c r="C3" s="375" t="s">
        <v>50</v>
      </c>
      <c r="D3" s="375"/>
      <c r="E3" s="373"/>
      <c r="F3" s="373"/>
      <c r="G3" s="375"/>
      <c r="H3" s="375"/>
    </row>
    <row r="4" spans="1:8" ht="18.75" x14ac:dyDescent="0.2">
      <c r="A4" s="373"/>
      <c r="B4" s="375"/>
      <c r="C4" s="375" t="s">
        <v>51</v>
      </c>
      <c r="D4" s="375"/>
      <c r="E4" s="373"/>
      <c r="F4" s="373"/>
      <c r="G4" s="375"/>
      <c r="H4" s="375"/>
    </row>
    <row r="5" spans="1:8" ht="18.75" x14ac:dyDescent="0.2">
      <c r="A5" s="373"/>
      <c r="B5" s="375"/>
      <c r="C5" s="375" t="s">
        <v>174</v>
      </c>
      <c r="D5" s="375" t="s">
        <v>198</v>
      </c>
      <c r="E5" s="373"/>
      <c r="F5" s="373"/>
      <c r="G5" s="375"/>
      <c r="H5" s="375"/>
    </row>
    <row r="6" spans="1:8" ht="18" x14ac:dyDescent="0.2">
      <c r="A6" s="376"/>
      <c r="B6" s="335"/>
      <c r="C6" s="335"/>
      <c r="D6" s="335"/>
      <c r="E6" s="376"/>
      <c r="F6" s="376"/>
      <c r="G6" s="335"/>
      <c r="H6" s="335"/>
    </row>
    <row r="7" spans="1:8" ht="19.5" x14ac:dyDescent="0.2">
      <c r="A7" s="776" t="s">
        <v>133</v>
      </c>
      <c r="B7" s="776"/>
      <c r="C7" s="776"/>
      <c r="D7" s="776"/>
      <c r="E7" s="776"/>
      <c r="F7" s="776"/>
      <c r="G7" s="335"/>
      <c r="H7" s="335"/>
    </row>
    <row r="8" spans="1:8" ht="19.5" x14ac:dyDescent="0.2">
      <c r="A8" s="776" t="s">
        <v>134</v>
      </c>
      <c r="B8" s="776"/>
      <c r="C8" s="776"/>
      <c r="D8" s="776"/>
      <c r="E8" s="776"/>
      <c r="F8" s="776"/>
      <c r="G8" s="335"/>
      <c r="H8" s="335"/>
    </row>
    <row r="9" spans="1:8" ht="19.5" x14ac:dyDescent="0.2">
      <c r="A9" s="776" t="s">
        <v>197</v>
      </c>
      <c r="B9" s="776"/>
      <c r="C9" s="776"/>
      <c r="D9" s="776"/>
      <c r="E9" s="776"/>
      <c r="F9" s="776"/>
      <c r="G9" s="335"/>
      <c r="H9" s="335"/>
    </row>
    <row r="10" spans="1:8" ht="13.5" thickBot="1" x14ac:dyDescent="0.25">
      <c r="A10" s="45"/>
      <c r="E10" s="45"/>
      <c r="F10" s="45"/>
    </row>
    <row r="11" spans="1:8" ht="18" customHeight="1" x14ac:dyDescent="0.2">
      <c r="A11" s="779" t="s">
        <v>0</v>
      </c>
      <c r="B11" s="782" t="s">
        <v>2</v>
      </c>
      <c r="C11" s="779" t="s">
        <v>67</v>
      </c>
      <c r="D11" s="785" t="s">
        <v>8</v>
      </c>
      <c r="E11" s="779" t="s">
        <v>66</v>
      </c>
      <c r="F11" s="782" t="s">
        <v>65</v>
      </c>
      <c r="G11" s="793" t="s">
        <v>52</v>
      </c>
      <c r="H11" s="794"/>
    </row>
    <row r="12" spans="1:8" ht="13.15" customHeight="1" x14ac:dyDescent="0.2">
      <c r="A12" s="780"/>
      <c r="B12" s="783"/>
      <c r="C12" s="780"/>
      <c r="D12" s="786"/>
      <c r="E12" s="780"/>
      <c r="F12" s="783"/>
      <c r="G12" s="795"/>
      <c r="H12" s="796"/>
    </row>
    <row r="13" spans="1:8" ht="21.6" customHeight="1" thickBot="1" x14ac:dyDescent="0.25">
      <c r="A13" s="781"/>
      <c r="B13" s="784"/>
      <c r="C13" s="781"/>
      <c r="D13" s="787"/>
      <c r="E13" s="781"/>
      <c r="F13" s="784"/>
      <c r="G13" s="797"/>
      <c r="H13" s="798"/>
    </row>
    <row r="14" spans="1:8" ht="19.5" thickBot="1" x14ac:dyDescent="0.25">
      <c r="A14" s="417" t="s">
        <v>1</v>
      </c>
      <c r="B14" s="337" t="s">
        <v>3</v>
      </c>
      <c r="C14" s="338" t="s">
        <v>5</v>
      </c>
      <c r="D14" s="418" t="s">
        <v>9</v>
      </c>
      <c r="E14" s="338" t="s">
        <v>16</v>
      </c>
      <c r="F14" s="337" t="s">
        <v>19</v>
      </c>
      <c r="G14" s="801">
        <v>7</v>
      </c>
      <c r="H14" s="802"/>
    </row>
    <row r="15" spans="1:8" ht="61.15" customHeight="1" thickBot="1" x14ac:dyDescent="0.25">
      <c r="A15" s="342">
        <v>1</v>
      </c>
      <c r="B15" s="779" t="s">
        <v>222</v>
      </c>
      <c r="C15" s="343" t="s">
        <v>34</v>
      </c>
      <c r="D15" s="344" t="s">
        <v>223</v>
      </c>
      <c r="E15" s="345" t="s">
        <v>205</v>
      </c>
      <c r="F15" s="346">
        <v>1</v>
      </c>
      <c r="G15" s="788" t="s">
        <v>56</v>
      </c>
      <c r="H15" s="789"/>
    </row>
    <row r="16" spans="1:8" ht="51" customHeight="1" thickBot="1" x14ac:dyDescent="0.25">
      <c r="A16" s="342">
        <v>2</v>
      </c>
      <c r="B16" s="780"/>
      <c r="C16" s="349" t="s">
        <v>6</v>
      </c>
      <c r="D16" s="344" t="s">
        <v>263</v>
      </c>
      <c r="E16" s="345" t="s">
        <v>264</v>
      </c>
      <c r="F16" s="346">
        <v>2</v>
      </c>
      <c r="G16" s="803" t="s">
        <v>58</v>
      </c>
      <c r="H16" s="804"/>
    </row>
    <row r="17" spans="1:8" ht="37.9" customHeight="1" thickBot="1" x14ac:dyDescent="0.25">
      <c r="A17" s="342">
        <v>3</v>
      </c>
      <c r="B17" s="780"/>
      <c r="C17" s="349" t="s">
        <v>6</v>
      </c>
      <c r="D17" s="344" t="s">
        <v>265</v>
      </c>
      <c r="E17" s="345" t="s">
        <v>32</v>
      </c>
      <c r="F17" s="346">
        <v>1</v>
      </c>
      <c r="G17" s="803" t="s">
        <v>58</v>
      </c>
      <c r="H17" s="804"/>
    </row>
    <row r="18" spans="1:8" ht="19.5" thickBot="1" x14ac:dyDescent="0.25">
      <c r="A18" s="342"/>
      <c r="B18" s="823"/>
      <c r="C18" s="820" t="s">
        <v>34</v>
      </c>
      <c r="D18" s="821"/>
      <c r="E18" s="821"/>
      <c r="F18" s="821"/>
      <c r="G18" s="807" t="s">
        <v>34</v>
      </c>
      <c r="H18" s="802"/>
    </row>
    <row r="19" spans="1:8" ht="64.900000000000006" customHeight="1" thickBot="1" x14ac:dyDescent="0.25">
      <c r="A19" s="342">
        <v>4</v>
      </c>
      <c r="B19" s="824" t="s">
        <v>237</v>
      </c>
      <c r="C19" s="343"/>
      <c r="D19" s="344" t="s">
        <v>223</v>
      </c>
      <c r="E19" s="345" t="s">
        <v>205</v>
      </c>
      <c r="F19" s="346">
        <v>1</v>
      </c>
      <c r="G19" s="803" t="s">
        <v>56</v>
      </c>
      <c r="H19" s="804"/>
    </row>
    <row r="20" spans="1:8" ht="49.15" customHeight="1" thickBot="1" x14ac:dyDescent="0.25">
      <c r="A20" s="342">
        <v>5</v>
      </c>
      <c r="B20" s="780"/>
      <c r="C20" s="349" t="s">
        <v>6</v>
      </c>
      <c r="D20" s="344" t="s">
        <v>263</v>
      </c>
      <c r="E20" s="345" t="s">
        <v>264</v>
      </c>
      <c r="F20" s="346">
        <v>2</v>
      </c>
      <c r="G20" s="803" t="s">
        <v>58</v>
      </c>
      <c r="H20" s="804"/>
    </row>
    <row r="21" spans="1:8" ht="43.9" customHeight="1" thickBot="1" x14ac:dyDescent="0.25">
      <c r="A21" s="342">
        <v>6</v>
      </c>
      <c r="B21" s="780"/>
      <c r="C21" s="349" t="s">
        <v>6</v>
      </c>
      <c r="D21" s="344" t="s">
        <v>265</v>
      </c>
      <c r="E21" s="345" t="s">
        <v>32</v>
      </c>
      <c r="F21" s="346">
        <v>1.5</v>
      </c>
      <c r="G21" s="803" t="s">
        <v>58</v>
      </c>
      <c r="H21" s="804"/>
    </row>
    <row r="22" spans="1:8" ht="19.5" thickBot="1" x14ac:dyDescent="0.25">
      <c r="A22" s="342"/>
      <c r="B22" s="823"/>
      <c r="C22" s="820" t="s">
        <v>34</v>
      </c>
      <c r="D22" s="821"/>
      <c r="E22" s="821"/>
      <c r="F22" s="821"/>
      <c r="G22" s="807" t="s">
        <v>34</v>
      </c>
      <c r="H22" s="802"/>
    </row>
    <row r="23" spans="1:8" ht="61.15" customHeight="1" thickBot="1" x14ac:dyDescent="0.25">
      <c r="A23" s="342">
        <v>7</v>
      </c>
      <c r="B23" s="824" t="s">
        <v>225</v>
      </c>
      <c r="C23" s="343"/>
      <c r="D23" s="351" t="s">
        <v>223</v>
      </c>
      <c r="E23" s="345" t="s">
        <v>205</v>
      </c>
      <c r="F23" s="348">
        <v>2</v>
      </c>
      <c r="G23" s="788" t="s">
        <v>56</v>
      </c>
      <c r="H23" s="789"/>
    </row>
    <row r="24" spans="1:8" ht="43.15" customHeight="1" thickBot="1" x14ac:dyDescent="0.25">
      <c r="A24" s="342">
        <v>8</v>
      </c>
      <c r="B24" s="780"/>
      <c r="C24" s="352" t="s">
        <v>6</v>
      </c>
      <c r="D24" s="344" t="s">
        <v>265</v>
      </c>
      <c r="E24" s="353" t="s">
        <v>32</v>
      </c>
      <c r="F24" s="354">
        <v>1.5</v>
      </c>
      <c r="G24" s="805" t="s">
        <v>58</v>
      </c>
      <c r="H24" s="806"/>
    </row>
    <row r="25" spans="1:8" ht="19.5" thickBot="1" x14ac:dyDescent="0.25">
      <c r="A25" s="342"/>
      <c r="B25" s="823"/>
      <c r="C25" s="825" t="s">
        <v>34</v>
      </c>
      <c r="D25" s="826"/>
      <c r="E25" s="826"/>
      <c r="F25" s="826"/>
      <c r="G25" s="808" t="s">
        <v>34</v>
      </c>
      <c r="H25" s="809"/>
    </row>
    <row r="26" spans="1:8" ht="19.5" thickBot="1" x14ac:dyDescent="0.25">
      <c r="A26" s="342">
        <v>9</v>
      </c>
      <c r="B26" s="824" t="s">
        <v>224</v>
      </c>
      <c r="C26" s="355"/>
      <c r="D26" s="356" t="s">
        <v>226</v>
      </c>
      <c r="E26" s="357" t="s">
        <v>32</v>
      </c>
      <c r="F26" s="358">
        <v>30</v>
      </c>
      <c r="G26" s="777" t="s">
        <v>55</v>
      </c>
      <c r="H26" s="790"/>
    </row>
    <row r="27" spans="1:8" ht="43.15" customHeight="1" thickBot="1" x14ac:dyDescent="0.25">
      <c r="A27" s="342">
        <v>10</v>
      </c>
      <c r="B27" s="780"/>
      <c r="C27" s="355"/>
      <c r="D27" s="356" t="s">
        <v>227</v>
      </c>
      <c r="E27" s="357" t="s">
        <v>32</v>
      </c>
      <c r="F27" s="358">
        <v>4</v>
      </c>
      <c r="G27" s="777" t="s">
        <v>55</v>
      </c>
      <c r="H27" s="790"/>
    </row>
    <row r="28" spans="1:8" ht="55.9" customHeight="1" thickBot="1" x14ac:dyDescent="0.25">
      <c r="A28" s="342">
        <v>11</v>
      </c>
      <c r="B28" s="780"/>
      <c r="C28" s="355">
        <v>2</v>
      </c>
      <c r="D28" s="356" t="s">
        <v>228</v>
      </c>
      <c r="E28" s="357" t="s">
        <v>32</v>
      </c>
      <c r="F28" s="358">
        <v>1.5</v>
      </c>
      <c r="G28" s="777" t="s">
        <v>55</v>
      </c>
      <c r="H28" s="790"/>
    </row>
    <row r="29" spans="1:8" ht="51" customHeight="1" thickBot="1" x14ac:dyDescent="0.25">
      <c r="A29" s="342">
        <v>12</v>
      </c>
      <c r="B29" s="780"/>
      <c r="C29" s="355"/>
      <c r="D29" s="344" t="s">
        <v>263</v>
      </c>
      <c r="E29" s="357" t="s">
        <v>264</v>
      </c>
      <c r="F29" s="358">
        <v>1</v>
      </c>
      <c r="G29" s="777" t="s">
        <v>58</v>
      </c>
      <c r="H29" s="790"/>
    </row>
    <row r="30" spans="1:8" ht="19.5" thickBot="1" x14ac:dyDescent="0.25">
      <c r="A30" s="342"/>
      <c r="B30" s="823"/>
      <c r="C30" s="833" t="s">
        <v>34</v>
      </c>
      <c r="D30" s="834"/>
      <c r="E30" s="834"/>
      <c r="F30" s="834"/>
      <c r="G30" s="831" t="s">
        <v>34</v>
      </c>
      <c r="H30" s="832"/>
    </row>
    <row r="31" spans="1:8" ht="42.6" customHeight="1" thickBot="1" x14ac:dyDescent="0.25">
      <c r="A31" s="342">
        <v>13</v>
      </c>
      <c r="B31" s="837" t="s">
        <v>229</v>
      </c>
      <c r="C31" s="355"/>
      <c r="D31" s="356" t="s">
        <v>230</v>
      </c>
      <c r="E31" s="357" t="s">
        <v>32</v>
      </c>
      <c r="F31" s="358">
        <v>10</v>
      </c>
      <c r="G31" s="777" t="s">
        <v>56</v>
      </c>
      <c r="H31" s="790"/>
    </row>
    <row r="32" spans="1:8" ht="49.15" customHeight="1" thickBot="1" x14ac:dyDescent="0.25">
      <c r="A32" s="342">
        <v>14</v>
      </c>
      <c r="B32" s="795"/>
      <c r="C32" s="360">
        <v>2</v>
      </c>
      <c r="D32" s="356" t="s">
        <v>100</v>
      </c>
      <c r="E32" s="357" t="s">
        <v>32</v>
      </c>
      <c r="F32" s="358">
        <v>4</v>
      </c>
      <c r="G32" s="777" t="s">
        <v>56</v>
      </c>
      <c r="H32" s="790"/>
    </row>
    <row r="33" spans="1:8" ht="45.6" customHeight="1" thickBot="1" x14ac:dyDescent="0.25">
      <c r="A33" s="342">
        <v>15</v>
      </c>
      <c r="B33" s="795"/>
      <c r="C33" s="357"/>
      <c r="D33" s="344" t="s">
        <v>265</v>
      </c>
      <c r="E33" s="357" t="s">
        <v>32</v>
      </c>
      <c r="F33" s="358">
        <v>2</v>
      </c>
      <c r="G33" s="777" t="s">
        <v>58</v>
      </c>
      <c r="H33" s="790"/>
    </row>
    <row r="34" spans="1:8" ht="19.5" thickBot="1" x14ac:dyDescent="0.25">
      <c r="A34" s="342"/>
      <c r="B34" s="838"/>
      <c r="C34" s="836" t="s">
        <v>34</v>
      </c>
      <c r="D34" s="834"/>
      <c r="E34" s="834"/>
      <c r="F34" s="834"/>
      <c r="G34" s="831" t="s">
        <v>34</v>
      </c>
      <c r="H34" s="832"/>
    </row>
    <row r="35" spans="1:8" ht="60" customHeight="1" thickBot="1" x14ac:dyDescent="0.25">
      <c r="A35" s="342">
        <v>16</v>
      </c>
      <c r="B35" s="841" t="s">
        <v>232</v>
      </c>
      <c r="C35" s="362" t="s">
        <v>34</v>
      </c>
      <c r="D35" s="363" t="s">
        <v>233</v>
      </c>
      <c r="E35" s="364" t="s">
        <v>32</v>
      </c>
      <c r="F35" s="365">
        <v>80</v>
      </c>
      <c r="G35" s="812" t="s">
        <v>55</v>
      </c>
      <c r="H35" s="813"/>
    </row>
    <row r="36" spans="1:8" ht="42" customHeight="1" thickBot="1" x14ac:dyDescent="0.25">
      <c r="A36" s="342">
        <v>17</v>
      </c>
      <c r="B36" s="842"/>
      <c r="C36" s="366" t="s">
        <v>34</v>
      </c>
      <c r="D36" s="356" t="s">
        <v>234</v>
      </c>
      <c r="E36" s="367" t="s">
        <v>32</v>
      </c>
      <c r="F36" s="368">
        <v>15</v>
      </c>
      <c r="G36" s="777" t="s">
        <v>56</v>
      </c>
      <c r="H36" s="790"/>
    </row>
    <row r="37" spans="1:8" ht="39" customHeight="1" thickBot="1" x14ac:dyDescent="0.25">
      <c r="A37" s="342">
        <v>18</v>
      </c>
      <c r="B37" s="842"/>
      <c r="C37" s="366" t="s">
        <v>5</v>
      </c>
      <c r="D37" s="356" t="s">
        <v>252</v>
      </c>
      <c r="E37" s="367" t="s">
        <v>32</v>
      </c>
      <c r="F37" s="368">
        <v>8</v>
      </c>
      <c r="G37" s="777" t="s">
        <v>58</v>
      </c>
      <c r="H37" s="778"/>
    </row>
    <row r="38" spans="1:8" ht="57" customHeight="1" thickBot="1" x14ac:dyDescent="0.25">
      <c r="A38" s="342">
        <v>19</v>
      </c>
      <c r="B38" s="842"/>
      <c r="C38" s="366" t="s">
        <v>251</v>
      </c>
      <c r="D38" s="356" t="s">
        <v>250</v>
      </c>
      <c r="E38" s="367" t="s">
        <v>32</v>
      </c>
      <c r="F38" s="368">
        <v>790</v>
      </c>
      <c r="G38" s="777" t="s">
        <v>286</v>
      </c>
      <c r="H38" s="778"/>
    </row>
    <row r="39" spans="1:8" ht="58.15" customHeight="1" thickBot="1" x14ac:dyDescent="0.25">
      <c r="A39" s="342">
        <v>20</v>
      </c>
      <c r="B39" s="842"/>
      <c r="C39" s="370" t="s">
        <v>254</v>
      </c>
      <c r="D39" s="356" t="s">
        <v>253</v>
      </c>
      <c r="E39" s="367" t="s">
        <v>261</v>
      </c>
      <c r="F39" s="368">
        <v>1</v>
      </c>
      <c r="G39" s="777" t="s">
        <v>58</v>
      </c>
      <c r="H39" s="778"/>
    </row>
    <row r="40" spans="1:8" ht="19.5" thickBot="1" x14ac:dyDescent="0.25">
      <c r="A40" s="342"/>
      <c r="B40" s="843"/>
      <c r="C40" s="840" t="s">
        <v>34</v>
      </c>
      <c r="D40" s="826"/>
      <c r="E40" s="826"/>
      <c r="F40" s="826"/>
      <c r="G40" s="831" t="s">
        <v>34</v>
      </c>
      <c r="H40" s="839"/>
    </row>
    <row r="41" spans="1:8" ht="19.5" thickBot="1" x14ac:dyDescent="0.25">
      <c r="A41" s="342">
        <v>21</v>
      </c>
      <c r="B41" s="841" t="s">
        <v>235</v>
      </c>
      <c r="C41" s="371"/>
      <c r="D41" s="356" t="s">
        <v>226</v>
      </c>
      <c r="E41" s="357" t="s">
        <v>32</v>
      </c>
      <c r="F41" s="358">
        <v>15</v>
      </c>
      <c r="G41" s="777" t="s">
        <v>57</v>
      </c>
      <c r="H41" s="778"/>
    </row>
    <row r="42" spans="1:8" ht="33.6" customHeight="1" thickBot="1" x14ac:dyDescent="0.25">
      <c r="A42" s="342"/>
      <c r="B42" s="843"/>
      <c r="C42" s="828" t="s">
        <v>34</v>
      </c>
      <c r="D42" s="829"/>
      <c r="E42" s="829"/>
      <c r="F42" s="829"/>
      <c r="G42" s="831" t="s">
        <v>34</v>
      </c>
      <c r="H42" s="839"/>
    </row>
    <row r="43" spans="1:8" ht="37.5" x14ac:dyDescent="0.2">
      <c r="A43" s="342">
        <v>22</v>
      </c>
      <c r="B43" s="852" t="s">
        <v>285</v>
      </c>
      <c r="C43" s="371"/>
      <c r="D43" s="344" t="s">
        <v>265</v>
      </c>
      <c r="E43" s="357" t="s">
        <v>32</v>
      </c>
      <c r="F43" s="358">
        <v>2</v>
      </c>
      <c r="G43" s="777" t="s">
        <v>58</v>
      </c>
      <c r="H43" s="778"/>
    </row>
    <row r="44" spans="1:8" ht="35.450000000000003" customHeight="1" thickBot="1" x14ac:dyDescent="0.25">
      <c r="A44" s="416"/>
      <c r="B44" s="853"/>
      <c r="C44" s="849" t="s">
        <v>34</v>
      </c>
      <c r="D44" s="850"/>
      <c r="E44" s="850"/>
      <c r="F44" s="850"/>
      <c r="G44" s="831" t="s">
        <v>34</v>
      </c>
      <c r="H44" s="839"/>
    </row>
    <row r="45" spans="1:8" ht="46.9" customHeight="1" thickBot="1" x14ac:dyDescent="0.25">
      <c r="A45" s="357">
        <v>23</v>
      </c>
      <c r="B45" s="847" t="s">
        <v>270</v>
      </c>
      <c r="C45" s="371"/>
      <c r="D45" s="344" t="s">
        <v>263</v>
      </c>
      <c r="E45" s="357" t="s">
        <v>264</v>
      </c>
      <c r="F45" s="358">
        <v>1</v>
      </c>
      <c r="G45" s="777" t="s">
        <v>58</v>
      </c>
      <c r="H45" s="778"/>
    </row>
    <row r="46" spans="1:8" ht="44.45" customHeight="1" x14ac:dyDescent="0.2">
      <c r="A46" s="357">
        <v>24</v>
      </c>
      <c r="B46" s="854"/>
      <c r="C46" s="371"/>
      <c r="D46" s="344" t="s">
        <v>265</v>
      </c>
      <c r="E46" s="357" t="s">
        <v>32</v>
      </c>
      <c r="F46" s="358">
        <v>1</v>
      </c>
      <c r="G46" s="777" t="s">
        <v>58</v>
      </c>
      <c r="H46" s="778"/>
    </row>
    <row r="47" spans="1:8" ht="19.5" thickBot="1" x14ac:dyDescent="0.25">
      <c r="A47" s="357"/>
      <c r="B47" s="848"/>
      <c r="C47" s="849" t="s">
        <v>34</v>
      </c>
      <c r="D47" s="850"/>
      <c r="E47" s="850"/>
      <c r="F47" s="850"/>
      <c r="G47" s="831" t="s">
        <v>34</v>
      </c>
      <c r="H47" s="839"/>
    </row>
    <row r="48" spans="1:8" ht="37.5" x14ac:dyDescent="0.2">
      <c r="A48" s="357">
        <v>25</v>
      </c>
      <c r="B48" s="847" t="s">
        <v>271</v>
      </c>
      <c r="C48" s="371"/>
      <c r="D48" s="344" t="s">
        <v>265</v>
      </c>
      <c r="E48" s="357" t="s">
        <v>32</v>
      </c>
      <c r="F48" s="358">
        <v>1.5</v>
      </c>
      <c r="G48" s="777" t="s">
        <v>58</v>
      </c>
      <c r="H48" s="778"/>
    </row>
    <row r="49" spans="1:8" ht="38.450000000000003" customHeight="1" thickBot="1" x14ac:dyDescent="0.25">
      <c r="A49" s="357"/>
      <c r="B49" s="848"/>
      <c r="C49" s="844" t="s">
        <v>34</v>
      </c>
      <c r="D49" s="845"/>
      <c r="E49" s="845"/>
      <c r="F49" s="845"/>
      <c r="G49" s="831" t="s">
        <v>34</v>
      </c>
      <c r="H49" s="839"/>
    </row>
    <row r="50" spans="1:8" ht="18" x14ac:dyDescent="0.25">
      <c r="A50" s="335" t="s">
        <v>289</v>
      </c>
      <c r="B50" s="335"/>
      <c r="C50" s="384" t="s">
        <v>34</v>
      </c>
      <c r="D50" s="385"/>
      <c r="E50" s="814" t="s">
        <v>34</v>
      </c>
      <c r="F50" s="814"/>
      <c r="G50" s="335"/>
      <c r="H50" s="335"/>
    </row>
    <row r="51" spans="1:8" ht="16.5" x14ac:dyDescent="0.2">
      <c r="A51" s="857" t="s">
        <v>290</v>
      </c>
      <c r="B51" s="857"/>
      <c r="C51" s="857"/>
      <c r="D51" s="857"/>
      <c r="E51" s="857"/>
      <c r="F51" s="857"/>
      <c r="G51" s="857"/>
      <c r="H51" s="857"/>
    </row>
    <row r="53" spans="1:8" ht="16.5" x14ac:dyDescent="0.2">
      <c r="A53" s="857" t="s">
        <v>291</v>
      </c>
      <c r="B53" s="857"/>
      <c r="C53" s="857"/>
      <c r="D53" s="857"/>
      <c r="E53" s="857"/>
      <c r="F53" s="857"/>
      <c r="G53" s="857"/>
      <c r="H53" s="857"/>
    </row>
  </sheetData>
  <mergeCells count="69">
    <mergeCell ref="A7:F7"/>
    <mergeCell ref="A8:F8"/>
    <mergeCell ref="A9:F9"/>
    <mergeCell ref="G11:H13"/>
    <mergeCell ref="G14:H14"/>
    <mergeCell ref="A11:A13"/>
    <mergeCell ref="B15:B18"/>
    <mergeCell ref="G15:H15"/>
    <mergeCell ref="G16:H16"/>
    <mergeCell ref="G17:H17"/>
    <mergeCell ref="C18:F18"/>
    <mergeCell ref="G18:H18"/>
    <mergeCell ref="B19:B22"/>
    <mergeCell ref="G19:H19"/>
    <mergeCell ref="G20:H20"/>
    <mergeCell ref="G21:H21"/>
    <mergeCell ref="C22:F22"/>
    <mergeCell ref="G22:H22"/>
    <mergeCell ref="B23:B25"/>
    <mergeCell ref="G23:H23"/>
    <mergeCell ref="G24:H24"/>
    <mergeCell ref="C25:F25"/>
    <mergeCell ref="G25:H25"/>
    <mergeCell ref="C30:F30"/>
    <mergeCell ref="G30:H30"/>
    <mergeCell ref="B31:B34"/>
    <mergeCell ref="G31:H31"/>
    <mergeCell ref="G32:H32"/>
    <mergeCell ref="G33:H33"/>
    <mergeCell ref="C34:F34"/>
    <mergeCell ref="G34:H34"/>
    <mergeCell ref="B26:B30"/>
    <mergeCell ref="G26:H26"/>
    <mergeCell ref="G27:H27"/>
    <mergeCell ref="G28:H28"/>
    <mergeCell ref="G29:H29"/>
    <mergeCell ref="B35:B40"/>
    <mergeCell ref="G35:H35"/>
    <mergeCell ref="G36:H36"/>
    <mergeCell ref="G37:H37"/>
    <mergeCell ref="G38:H38"/>
    <mergeCell ref="G39:H39"/>
    <mergeCell ref="C40:F40"/>
    <mergeCell ref="G40:H40"/>
    <mergeCell ref="G49:H49"/>
    <mergeCell ref="B41:B42"/>
    <mergeCell ref="G41:H41"/>
    <mergeCell ref="C42:F42"/>
    <mergeCell ref="G42:H42"/>
    <mergeCell ref="B43:B44"/>
    <mergeCell ref="G43:H43"/>
    <mergeCell ref="C44:F44"/>
    <mergeCell ref="G44:H44"/>
    <mergeCell ref="A51:H51"/>
    <mergeCell ref="A53:H53"/>
    <mergeCell ref="F11:F13"/>
    <mergeCell ref="E11:E13"/>
    <mergeCell ref="D11:D13"/>
    <mergeCell ref="C11:C13"/>
    <mergeCell ref="B11:B13"/>
    <mergeCell ref="E50:F50"/>
    <mergeCell ref="B45:B47"/>
    <mergeCell ref="G45:H45"/>
    <mergeCell ref="G46:H46"/>
    <mergeCell ref="C47:F47"/>
    <mergeCell ref="G47:H47"/>
    <mergeCell ref="B48:B49"/>
    <mergeCell ref="G48:H48"/>
    <mergeCell ref="C49:F49"/>
  </mergeCells>
  <pageMargins left="0.25" right="0.25" top="0.75" bottom="0.75" header="0.3" footer="0.3"/>
  <pageSetup paperSize="9" scale="90" fitToHeight="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opLeftCell="A61" workbookViewId="0">
      <selection activeCell="I16" sqref="I16"/>
    </sheetView>
  </sheetViews>
  <sheetFormatPr defaultRowHeight="12.75" x14ac:dyDescent="0.2"/>
  <cols>
    <col min="1" max="1" width="7.42578125" customWidth="1"/>
    <col min="2" max="2" width="7.140625" customWidth="1"/>
    <col min="3" max="3" width="8.42578125" customWidth="1"/>
    <col min="4" max="4" width="26.85546875" customWidth="1"/>
    <col min="7" max="7" width="13.85546875" customWidth="1"/>
    <col min="8" max="8" width="17.42578125" customWidth="1"/>
    <col min="9" max="9" width="16.85546875" customWidth="1"/>
    <col min="10" max="10" width="15" customWidth="1"/>
    <col min="12" max="12" width="18.85546875" customWidth="1"/>
  </cols>
  <sheetData>
    <row r="1" spans="1:10" ht="16.5" x14ac:dyDescent="0.2">
      <c r="A1" s="48"/>
      <c r="B1" s="49"/>
      <c r="C1" s="49" t="s">
        <v>48</v>
      </c>
      <c r="D1" s="49"/>
      <c r="E1" s="48"/>
      <c r="F1" s="48"/>
      <c r="G1" s="48"/>
      <c r="H1" s="49"/>
      <c r="I1" s="48"/>
      <c r="J1" s="49"/>
    </row>
    <row r="2" spans="1:10" ht="16.5" x14ac:dyDescent="0.2">
      <c r="A2" s="48"/>
      <c r="B2" s="49"/>
      <c r="C2" s="49" t="s">
        <v>49</v>
      </c>
      <c r="D2" s="49"/>
      <c r="E2" s="48"/>
      <c r="F2" s="48"/>
      <c r="G2" s="48"/>
      <c r="H2" s="49"/>
      <c r="I2" s="48"/>
      <c r="J2" s="49"/>
    </row>
    <row r="3" spans="1:10" ht="16.5" x14ac:dyDescent="0.2">
      <c r="A3" s="48"/>
      <c r="B3" s="49"/>
      <c r="C3" s="49" t="s">
        <v>50</v>
      </c>
      <c r="D3" s="49"/>
      <c r="E3" s="48"/>
      <c r="F3" s="48"/>
      <c r="G3" s="48"/>
      <c r="H3" s="49"/>
      <c r="I3" s="48"/>
      <c r="J3" s="49"/>
    </row>
    <row r="4" spans="1:10" ht="16.5" x14ac:dyDescent="0.2">
      <c r="A4" s="48"/>
      <c r="B4" s="49"/>
      <c r="C4" s="49" t="s">
        <v>51</v>
      </c>
      <c r="D4" s="49"/>
      <c r="E4" s="48"/>
      <c r="F4" s="48"/>
      <c r="G4" s="48"/>
      <c r="H4" s="49"/>
      <c r="I4" s="48"/>
      <c r="J4" s="49"/>
    </row>
    <row r="5" spans="1:10" ht="16.5" x14ac:dyDescent="0.2">
      <c r="A5" s="48"/>
      <c r="B5" s="49"/>
      <c r="C5" s="49" t="s">
        <v>174</v>
      </c>
      <c r="D5" s="49" t="s">
        <v>349</v>
      </c>
      <c r="E5" s="48"/>
      <c r="F5" s="48"/>
      <c r="G5" s="48"/>
      <c r="H5" s="49"/>
      <c r="I5" s="48"/>
      <c r="J5" s="49"/>
    </row>
    <row r="6" spans="1:10" x14ac:dyDescent="0.2">
      <c r="A6" s="45"/>
      <c r="E6" s="45"/>
      <c r="F6" s="45"/>
      <c r="G6" s="45"/>
      <c r="I6" s="45"/>
    </row>
    <row r="7" spans="1:10" ht="17.25" x14ac:dyDescent="0.2">
      <c r="A7" s="670" t="s">
        <v>133</v>
      </c>
      <c r="B7" s="670"/>
      <c r="C7" s="670"/>
      <c r="D7" s="670"/>
      <c r="E7" s="670"/>
      <c r="F7" s="670"/>
      <c r="G7" s="670"/>
      <c r="H7" s="670"/>
      <c r="I7" s="670"/>
    </row>
    <row r="8" spans="1:10" ht="17.25" x14ac:dyDescent="0.2">
      <c r="A8" s="670" t="s">
        <v>134</v>
      </c>
      <c r="B8" s="670"/>
      <c r="C8" s="670"/>
      <c r="D8" s="670"/>
      <c r="E8" s="670"/>
      <c r="F8" s="670"/>
      <c r="G8" s="670"/>
      <c r="H8" s="670"/>
      <c r="I8" s="670"/>
    </row>
    <row r="9" spans="1:10" ht="17.25" x14ac:dyDescent="0.2">
      <c r="A9" s="674" t="s">
        <v>293</v>
      </c>
      <c r="B9" s="674"/>
      <c r="C9" s="674"/>
      <c r="D9" s="674"/>
      <c r="E9" s="674"/>
      <c r="F9" s="674"/>
      <c r="G9" s="674"/>
      <c r="H9" s="674"/>
      <c r="I9" s="674"/>
    </row>
    <row r="10" spans="1:10" ht="13.5" thickBot="1" x14ac:dyDescent="0.25">
      <c r="A10" s="45"/>
      <c r="E10" s="45"/>
      <c r="F10" s="45"/>
      <c r="G10" s="45"/>
      <c r="I10" s="45"/>
    </row>
    <row r="11" spans="1:10" ht="13.5" thickBot="1" x14ac:dyDescent="0.25">
      <c r="A11" s="671" t="s">
        <v>0</v>
      </c>
      <c r="B11" s="679" t="s">
        <v>2</v>
      </c>
      <c r="C11" s="671" t="s">
        <v>67</v>
      </c>
      <c r="D11" s="682" t="s">
        <v>8</v>
      </c>
      <c r="E11" s="671" t="s">
        <v>66</v>
      </c>
      <c r="F11" s="679" t="s">
        <v>65</v>
      </c>
      <c r="G11" s="671" t="s">
        <v>53</v>
      </c>
      <c r="H11" s="675" t="s">
        <v>64</v>
      </c>
      <c r="I11" s="676"/>
      <c r="J11" s="671" t="s">
        <v>52</v>
      </c>
    </row>
    <row r="12" spans="1:10" x14ac:dyDescent="0.2">
      <c r="A12" s="672"/>
      <c r="B12" s="680"/>
      <c r="C12" s="672"/>
      <c r="D12" s="683"/>
      <c r="E12" s="672"/>
      <c r="F12" s="680"/>
      <c r="G12" s="672"/>
      <c r="H12" s="677" t="s">
        <v>30</v>
      </c>
      <c r="I12" s="677" t="s">
        <v>31</v>
      </c>
      <c r="J12" s="672"/>
    </row>
    <row r="13" spans="1:10" ht="18.75" customHeight="1" thickBot="1" x14ac:dyDescent="0.25">
      <c r="A13" s="673"/>
      <c r="B13" s="681"/>
      <c r="C13" s="673"/>
      <c r="D13" s="684"/>
      <c r="E13" s="673"/>
      <c r="F13" s="681"/>
      <c r="G13" s="673"/>
      <c r="H13" s="678"/>
      <c r="I13" s="678"/>
      <c r="J13" s="673"/>
    </row>
    <row r="14" spans="1:10" ht="15" thickBot="1" x14ac:dyDescent="0.25">
      <c r="A14" s="423" t="s">
        <v>1</v>
      </c>
      <c r="B14" s="427" t="s">
        <v>3</v>
      </c>
      <c r="C14" s="80" t="s">
        <v>5</v>
      </c>
      <c r="D14" s="422" t="s">
        <v>9</v>
      </c>
      <c r="E14" s="80" t="s">
        <v>16</v>
      </c>
      <c r="F14" s="427" t="s">
        <v>19</v>
      </c>
      <c r="G14" s="80">
        <v>7</v>
      </c>
      <c r="H14" s="82">
        <v>8</v>
      </c>
      <c r="I14" s="83">
        <v>9</v>
      </c>
      <c r="J14" s="80">
        <v>10</v>
      </c>
    </row>
    <row r="15" spans="1:10" ht="30" x14ac:dyDescent="0.2">
      <c r="A15" s="472">
        <v>1</v>
      </c>
      <c r="B15" s="671" t="s">
        <v>37</v>
      </c>
      <c r="C15" s="478">
        <v>3</v>
      </c>
      <c r="D15" s="489" t="s">
        <v>128</v>
      </c>
      <c r="E15" s="480" t="s">
        <v>18</v>
      </c>
      <c r="F15" s="490">
        <v>1</v>
      </c>
      <c r="G15" s="469" t="s">
        <v>131</v>
      </c>
      <c r="H15" s="481">
        <v>30000</v>
      </c>
      <c r="I15" s="481">
        <v>0</v>
      </c>
      <c r="J15" s="482" t="s">
        <v>156</v>
      </c>
    </row>
    <row r="16" spans="1:10" ht="15" x14ac:dyDescent="0.2">
      <c r="A16" s="510">
        <v>2</v>
      </c>
      <c r="B16" s="672"/>
      <c r="C16" s="511" t="s">
        <v>6</v>
      </c>
      <c r="D16" s="512" t="s">
        <v>142</v>
      </c>
      <c r="E16" s="513" t="s">
        <v>307</v>
      </c>
      <c r="F16" s="509">
        <v>5</v>
      </c>
      <c r="G16" s="514"/>
      <c r="H16" s="515">
        <v>2500</v>
      </c>
      <c r="I16" s="515">
        <v>5750</v>
      </c>
      <c r="J16" s="516" t="s">
        <v>156</v>
      </c>
    </row>
    <row r="17" spans="1:12" ht="15" x14ac:dyDescent="0.2">
      <c r="A17" s="523">
        <v>3</v>
      </c>
      <c r="B17" s="672"/>
      <c r="C17" s="524" t="s">
        <v>7</v>
      </c>
      <c r="D17" s="525" t="s">
        <v>319</v>
      </c>
      <c r="E17" s="526" t="s">
        <v>34</v>
      </c>
      <c r="F17" s="527">
        <v>3</v>
      </c>
      <c r="G17" s="528"/>
      <c r="H17" s="529">
        <v>0</v>
      </c>
      <c r="I17" s="529">
        <v>5175</v>
      </c>
      <c r="J17" s="522" t="s">
        <v>54</v>
      </c>
    </row>
    <row r="18" spans="1:12" ht="18" x14ac:dyDescent="0.2">
      <c r="A18" s="523">
        <v>4</v>
      </c>
      <c r="B18" s="672"/>
      <c r="C18" s="530" t="s">
        <v>7</v>
      </c>
      <c r="D18" s="531" t="s">
        <v>10</v>
      </c>
      <c r="E18" s="532" t="s">
        <v>21</v>
      </c>
      <c r="F18" s="533">
        <v>51</v>
      </c>
      <c r="G18" s="534"/>
      <c r="H18" s="527">
        <v>40800</v>
      </c>
      <c r="I18" s="527">
        <v>0</v>
      </c>
      <c r="J18" s="522" t="s">
        <v>54</v>
      </c>
    </row>
    <row r="19" spans="1:12" ht="30" x14ac:dyDescent="0.2">
      <c r="A19" s="523">
        <v>5</v>
      </c>
      <c r="B19" s="672"/>
      <c r="C19" s="517" t="s">
        <v>201</v>
      </c>
      <c r="D19" s="531" t="s">
        <v>268</v>
      </c>
      <c r="E19" s="532" t="s">
        <v>205</v>
      </c>
      <c r="F19" s="533">
        <v>27</v>
      </c>
      <c r="G19" s="537"/>
      <c r="H19" s="527">
        <v>5400</v>
      </c>
      <c r="I19" s="527">
        <v>0</v>
      </c>
      <c r="J19" s="522" t="s">
        <v>54</v>
      </c>
    </row>
    <row r="20" spans="1:12" ht="30" x14ac:dyDescent="0.2">
      <c r="A20" s="456">
        <v>6</v>
      </c>
      <c r="B20" s="672"/>
      <c r="C20" s="488"/>
      <c r="D20" s="452" t="s">
        <v>256</v>
      </c>
      <c r="E20" s="453"/>
      <c r="F20" s="465"/>
      <c r="G20" s="463" t="s">
        <v>243</v>
      </c>
      <c r="H20" s="454">
        <v>5000</v>
      </c>
      <c r="I20" s="454">
        <v>0</v>
      </c>
      <c r="J20" s="455" t="s">
        <v>54</v>
      </c>
    </row>
    <row r="21" spans="1:12" ht="45" x14ac:dyDescent="0.2">
      <c r="A21" s="456">
        <v>7</v>
      </c>
      <c r="B21" s="672"/>
      <c r="C21" s="487" t="s">
        <v>201</v>
      </c>
      <c r="D21" s="466" t="s">
        <v>96</v>
      </c>
      <c r="E21" s="453" t="s">
        <v>32</v>
      </c>
      <c r="F21" s="465">
        <v>2</v>
      </c>
      <c r="G21" s="463" t="s">
        <v>99</v>
      </c>
      <c r="H21" s="454">
        <v>925</v>
      </c>
      <c r="I21" s="454">
        <v>3105</v>
      </c>
      <c r="J21" s="455" t="s">
        <v>55</v>
      </c>
      <c r="L21" s="471" t="s">
        <v>355</v>
      </c>
    </row>
    <row r="22" spans="1:12" ht="45" x14ac:dyDescent="0.2">
      <c r="A22" s="456">
        <v>8</v>
      </c>
      <c r="B22" s="672"/>
      <c r="C22" s="488"/>
      <c r="D22" s="452" t="s">
        <v>328</v>
      </c>
      <c r="E22" s="453" t="s">
        <v>21</v>
      </c>
      <c r="F22" s="465">
        <v>61.6</v>
      </c>
      <c r="G22" s="501" t="s">
        <v>46</v>
      </c>
      <c r="H22" s="454">
        <v>2150</v>
      </c>
      <c r="I22" s="454">
        <v>2125</v>
      </c>
      <c r="J22" s="455" t="s">
        <v>55</v>
      </c>
      <c r="L22" s="471" t="s">
        <v>354</v>
      </c>
    </row>
    <row r="23" spans="1:12" ht="45" x14ac:dyDescent="0.2">
      <c r="A23" s="456">
        <v>9</v>
      </c>
      <c r="B23" s="672"/>
      <c r="C23" s="488"/>
      <c r="D23" s="452" t="s">
        <v>14</v>
      </c>
      <c r="E23" s="453"/>
      <c r="F23" s="465"/>
      <c r="G23" s="460"/>
      <c r="H23" s="454">
        <v>2000</v>
      </c>
      <c r="I23" s="454">
        <v>1725</v>
      </c>
      <c r="J23" s="455" t="s">
        <v>55</v>
      </c>
    </row>
    <row r="24" spans="1:12" ht="45" x14ac:dyDescent="0.2">
      <c r="A24" s="456">
        <v>10</v>
      </c>
      <c r="B24" s="672"/>
      <c r="C24" s="464"/>
      <c r="D24" s="466" t="s">
        <v>191</v>
      </c>
      <c r="E24" s="453" t="s">
        <v>18</v>
      </c>
      <c r="F24" s="468">
        <v>84</v>
      </c>
      <c r="G24" s="469" t="s">
        <v>107</v>
      </c>
      <c r="H24" s="470">
        <v>2600</v>
      </c>
      <c r="I24" s="470">
        <v>3864</v>
      </c>
      <c r="J24" s="455" t="s">
        <v>55</v>
      </c>
      <c r="L24" s="502" t="s">
        <v>356</v>
      </c>
    </row>
    <row r="25" spans="1:12" ht="45" x14ac:dyDescent="0.2">
      <c r="A25" s="456">
        <v>11</v>
      </c>
      <c r="B25" s="672"/>
      <c r="C25" s="491" t="s">
        <v>7</v>
      </c>
      <c r="D25" s="466" t="s">
        <v>204</v>
      </c>
      <c r="E25" s="453" t="s">
        <v>205</v>
      </c>
      <c r="F25" s="468">
        <v>53</v>
      </c>
      <c r="G25" s="463" t="s">
        <v>206</v>
      </c>
      <c r="H25" s="470">
        <v>1640</v>
      </c>
      <c r="I25" s="470">
        <v>2438</v>
      </c>
      <c r="J25" s="455" t="s">
        <v>55</v>
      </c>
      <c r="L25" s="471" t="s">
        <v>357</v>
      </c>
    </row>
    <row r="26" spans="1:12" ht="90" x14ac:dyDescent="0.2">
      <c r="A26" s="456">
        <v>12</v>
      </c>
      <c r="B26" s="672"/>
      <c r="C26" s="491" t="s">
        <v>7</v>
      </c>
      <c r="D26" s="466" t="s">
        <v>326</v>
      </c>
      <c r="E26" s="453" t="s">
        <v>32</v>
      </c>
      <c r="F26" s="468">
        <v>177.1</v>
      </c>
      <c r="G26" s="500" t="s">
        <v>47</v>
      </c>
      <c r="H26" s="470">
        <v>5070</v>
      </c>
      <c r="I26" s="470">
        <v>6110</v>
      </c>
      <c r="J26" s="455" t="s">
        <v>55</v>
      </c>
      <c r="L26" s="502" t="s">
        <v>358</v>
      </c>
    </row>
    <row r="27" spans="1:12" ht="30" x14ac:dyDescent="0.2">
      <c r="A27" s="456">
        <v>13</v>
      </c>
      <c r="B27" s="672"/>
      <c r="C27" s="464"/>
      <c r="D27" s="452" t="s">
        <v>130</v>
      </c>
      <c r="E27" s="453" t="s">
        <v>129</v>
      </c>
      <c r="F27" s="454">
        <v>5</v>
      </c>
      <c r="G27" s="469" t="s">
        <v>132</v>
      </c>
      <c r="H27" s="454">
        <v>2000</v>
      </c>
      <c r="I27" s="454">
        <v>0</v>
      </c>
      <c r="J27" s="455" t="s">
        <v>156</v>
      </c>
    </row>
    <row r="28" spans="1:12" ht="30" x14ac:dyDescent="0.2">
      <c r="A28" s="456">
        <v>14</v>
      </c>
      <c r="B28" s="672"/>
      <c r="C28" s="491" t="s">
        <v>7</v>
      </c>
      <c r="D28" s="474" t="s">
        <v>143</v>
      </c>
      <c r="E28" s="453" t="s">
        <v>32</v>
      </c>
      <c r="F28" s="476">
        <v>12</v>
      </c>
      <c r="G28" s="469" t="s">
        <v>269</v>
      </c>
      <c r="H28" s="492">
        <v>1500</v>
      </c>
      <c r="I28" s="492">
        <v>1932</v>
      </c>
      <c r="J28" s="455" t="s">
        <v>56</v>
      </c>
    </row>
    <row r="29" spans="1:12" ht="30" x14ac:dyDescent="0.2">
      <c r="A29" s="456">
        <v>15</v>
      </c>
      <c r="B29" s="672"/>
      <c r="C29" s="464"/>
      <c r="D29" s="486" t="s">
        <v>276</v>
      </c>
      <c r="E29" s="453" t="s">
        <v>32</v>
      </c>
      <c r="F29" s="459">
        <v>14</v>
      </c>
      <c r="G29" s="463"/>
      <c r="H29" s="485">
        <v>14000</v>
      </c>
      <c r="I29" s="485">
        <v>0</v>
      </c>
      <c r="J29" s="455" t="s">
        <v>56</v>
      </c>
    </row>
    <row r="30" spans="1:12" ht="30" x14ac:dyDescent="0.2">
      <c r="A30" s="456">
        <v>16</v>
      </c>
      <c r="B30" s="672"/>
      <c r="C30" s="491" t="s">
        <v>7</v>
      </c>
      <c r="D30" s="486" t="s">
        <v>327</v>
      </c>
      <c r="E30" s="453" t="s">
        <v>18</v>
      </c>
      <c r="F30" s="459">
        <v>3</v>
      </c>
      <c r="G30" s="460"/>
      <c r="H30" s="485">
        <v>9000</v>
      </c>
      <c r="I30" s="485">
        <v>0</v>
      </c>
      <c r="J30" s="455" t="s">
        <v>56</v>
      </c>
    </row>
    <row r="31" spans="1:12" ht="30" x14ac:dyDescent="0.2">
      <c r="A31" s="303">
        <v>17</v>
      </c>
      <c r="B31" s="672"/>
      <c r="C31" s="414" t="s">
        <v>7</v>
      </c>
      <c r="D31" s="91" t="s">
        <v>257</v>
      </c>
      <c r="E31" s="424" t="s">
        <v>205</v>
      </c>
      <c r="F31" s="228">
        <v>30</v>
      </c>
      <c r="G31" s="426"/>
      <c r="H31" s="270">
        <v>30000</v>
      </c>
      <c r="I31" s="270">
        <v>17250</v>
      </c>
      <c r="J31" s="425" t="s">
        <v>57</v>
      </c>
    </row>
    <row r="32" spans="1:12" ht="15" x14ac:dyDescent="0.2">
      <c r="A32" s="510">
        <v>18</v>
      </c>
      <c r="B32" s="672"/>
      <c r="C32" s="267" t="s">
        <v>7</v>
      </c>
      <c r="D32" s="14" t="s">
        <v>15</v>
      </c>
      <c r="E32" s="424" t="s">
        <v>18</v>
      </c>
      <c r="F32" s="205">
        <v>3</v>
      </c>
      <c r="G32" s="424"/>
      <c r="H32" s="205">
        <v>0</v>
      </c>
      <c r="I32" s="205">
        <v>0</v>
      </c>
      <c r="J32" s="425" t="s">
        <v>57</v>
      </c>
    </row>
    <row r="33" spans="1:12" ht="30" x14ac:dyDescent="0.2">
      <c r="A33" s="456">
        <v>19</v>
      </c>
      <c r="B33" s="672"/>
      <c r="C33" s="493">
        <v>3</v>
      </c>
      <c r="D33" s="474" t="s">
        <v>29</v>
      </c>
      <c r="E33" s="475" t="s">
        <v>32</v>
      </c>
      <c r="F33" s="492">
        <v>2963</v>
      </c>
      <c r="G33" s="494" t="s">
        <v>309</v>
      </c>
      <c r="H33" s="492">
        <v>74075</v>
      </c>
      <c r="I33" s="492">
        <v>102224</v>
      </c>
      <c r="J33" s="495" t="s">
        <v>58</v>
      </c>
    </row>
    <row r="34" spans="1:12" ht="30" x14ac:dyDescent="0.2">
      <c r="A34" s="456">
        <v>20</v>
      </c>
      <c r="B34" s="672"/>
      <c r="C34" s="488">
        <v>3</v>
      </c>
      <c r="D34" s="452" t="s">
        <v>311</v>
      </c>
      <c r="E34" s="453" t="s">
        <v>32</v>
      </c>
      <c r="F34" s="454">
        <v>371</v>
      </c>
      <c r="G34" s="496" t="s">
        <v>308</v>
      </c>
      <c r="H34" s="454">
        <v>20650</v>
      </c>
      <c r="I34" s="454">
        <v>34132</v>
      </c>
      <c r="J34" s="455" t="s">
        <v>58</v>
      </c>
    </row>
    <row r="35" spans="1:12" ht="30" x14ac:dyDescent="0.2">
      <c r="A35" s="456">
        <v>21</v>
      </c>
      <c r="B35" s="672"/>
      <c r="C35" s="488">
        <v>3</v>
      </c>
      <c r="D35" s="452" t="s">
        <v>267</v>
      </c>
      <c r="E35" s="453" t="s">
        <v>32</v>
      </c>
      <c r="F35" s="454">
        <v>74</v>
      </c>
      <c r="G35" s="497" t="s">
        <v>217</v>
      </c>
      <c r="H35" s="454">
        <v>2500</v>
      </c>
      <c r="I35" s="454">
        <v>2553</v>
      </c>
      <c r="J35" s="455" t="s">
        <v>58</v>
      </c>
    </row>
    <row r="36" spans="1:12" ht="45" x14ac:dyDescent="0.2">
      <c r="A36" s="456">
        <v>22</v>
      </c>
      <c r="B36" s="672"/>
      <c r="C36" s="488">
        <v>3</v>
      </c>
      <c r="D36" s="452" t="s">
        <v>302</v>
      </c>
      <c r="E36" s="458" t="s">
        <v>205</v>
      </c>
      <c r="F36" s="485">
        <v>96</v>
      </c>
      <c r="G36" s="498" t="s">
        <v>310</v>
      </c>
      <c r="H36" s="485">
        <v>1500</v>
      </c>
      <c r="I36" s="485">
        <v>2208</v>
      </c>
      <c r="J36" s="455" t="s">
        <v>58</v>
      </c>
    </row>
    <row r="37" spans="1:12" ht="30" x14ac:dyDescent="0.2">
      <c r="A37" s="456">
        <v>23</v>
      </c>
      <c r="B37" s="672"/>
      <c r="C37" s="491" t="s">
        <v>7</v>
      </c>
      <c r="D37" s="486" t="s">
        <v>157</v>
      </c>
      <c r="E37" s="458" t="s">
        <v>32</v>
      </c>
      <c r="F37" s="485">
        <v>18</v>
      </c>
      <c r="G37" s="498" t="s">
        <v>347</v>
      </c>
      <c r="H37" s="485">
        <v>1260</v>
      </c>
      <c r="I37" s="485">
        <v>621</v>
      </c>
      <c r="J37" s="455" t="s">
        <v>58</v>
      </c>
    </row>
    <row r="38" spans="1:12" ht="75" x14ac:dyDescent="0.2">
      <c r="A38" s="456">
        <v>24</v>
      </c>
      <c r="B38" s="672"/>
      <c r="C38" s="488">
        <v>3</v>
      </c>
      <c r="D38" s="486" t="s">
        <v>277</v>
      </c>
      <c r="E38" s="458" t="s">
        <v>32</v>
      </c>
      <c r="F38" s="485">
        <v>95</v>
      </c>
      <c r="G38" s="498" t="s">
        <v>333</v>
      </c>
      <c r="H38" s="485">
        <f>F38*800</f>
        <v>76000</v>
      </c>
      <c r="I38" s="485">
        <v>54625</v>
      </c>
      <c r="J38" s="455" t="s">
        <v>58</v>
      </c>
    </row>
    <row r="39" spans="1:12" ht="60" x14ac:dyDescent="0.2">
      <c r="A39" s="456">
        <v>25</v>
      </c>
      <c r="B39" s="672"/>
      <c r="C39" s="487" t="s">
        <v>5</v>
      </c>
      <c r="D39" s="486" t="s">
        <v>258</v>
      </c>
      <c r="E39" s="458" t="s">
        <v>32</v>
      </c>
      <c r="F39" s="485">
        <v>15</v>
      </c>
      <c r="G39" s="499" t="s">
        <v>219</v>
      </c>
      <c r="H39" s="485">
        <f>F39*400</f>
        <v>6000</v>
      </c>
      <c r="I39" s="485">
        <v>6900</v>
      </c>
      <c r="J39" s="455" t="s">
        <v>58</v>
      </c>
    </row>
    <row r="40" spans="1:12" ht="45" x14ac:dyDescent="0.2">
      <c r="A40" s="551">
        <v>26</v>
      </c>
      <c r="B40" s="672"/>
      <c r="C40" s="552"/>
      <c r="D40" s="553" t="s">
        <v>343</v>
      </c>
      <c r="E40" s="554" t="s">
        <v>32</v>
      </c>
      <c r="F40" s="555">
        <v>11</v>
      </c>
      <c r="G40" s="556" t="s">
        <v>342</v>
      </c>
      <c r="H40" s="555">
        <v>620</v>
      </c>
      <c r="I40" s="555">
        <v>1012</v>
      </c>
      <c r="J40" s="557" t="s">
        <v>57</v>
      </c>
    </row>
    <row r="41" spans="1:12" ht="30" x14ac:dyDescent="0.2">
      <c r="A41" s="550">
        <v>27</v>
      </c>
      <c r="B41" s="672"/>
      <c r="C41" s="552"/>
      <c r="D41" s="553" t="s">
        <v>337</v>
      </c>
      <c r="E41" s="554" t="s">
        <v>32</v>
      </c>
      <c r="F41" s="555">
        <v>91</v>
      </c>
      <c r="G41" s="556" t="s">
        <v>344</v>
      </c>
      <c r="H41" s="555">
        <v>2275</v>
      </c>
      <c r="I41" s="555">
        <v>3140</v>
      </c>
      <c r="J41" s="557" t="s">
        <v>57</v>
      </c>
    </row>
    <row r="42" spans="1:12" ht="30" x14ac:dyDescent="0.2">
      <c r="A42" s="523">
        <v>28</v>
      </c>
      <c r="B42" s="672"/>
      <c r="C42" s="517"/>
      <c r="D42" s="518" t="s">
        <v>338</v>
      </c>
      <c r="E42" s="519" t="s">
        <v>32</v>
      </c>
      <c r="F42" s="520">
        <v>33</v>
      </c>
      <c r="G42" s="521" t="s">
        <v>341</v>
      </c>
      <c r="H42" s="520">
        <v>1850</v>
      </c>
      <c r="I42" s="520">
        <v>3036</v>
      </c>
      <c r="J42" s="522" t="s">
        <v>57</v>
      </c>
    </row>
    <row r="43" spans="1:12" ht="30" x14ac:dyDescent="0.2">
      <c r="A43" s="523">
        <v>29</v>
      </c>
      <c r="B43" s="672"/>
      <c r="C43" s="517"/>
      <c r="D43" s="518" t="s">
        <v>340</v>
      </c>
      <c r="E43" s="519" t="s">
        <v>32</v>
      </c>
      <c r="F43" s="520">
        <v>81</v>
      </c>
      <c r="G43" s="521" t="s">
        <v>345</v>
      </c>
      <c r="H43" s="520">
        <v>2025</v>
      </c>
      <c r="I43" s="520">
        <v>2795</v>
      </c>
      <c r="J43" s="522" t="s">
        <v>57</v>
      </c>
    </row>
    <row r="44" spans="1:12" ht="30" x14ac:dyDescent="0.2">
      <c r="A44" s="523">
        <v>30</v>
      </c>
      <c r="B44" s="672"/>
      <c r="C44" s="517"/>
      <c r="D44" s="518" t="s">
        <v>339</v>
      </c>
      <c r="E44" s="519" t="s">
        <v>32</v>
      </c>
      <c r="F44" s="520">
        <v>234</v>
      </c>
      <c r="G44" s="521" t="s">
        <v>346</v>
      </c>
      <c r="H44" s="520">
        <v>5850</v>
      </c>
      <c r="I44" s="520">
        <v>8073</v>
      </c>
      <c r="J44" s="522" t="s">
        <v>57</v>
      </c>
    </row>
    <row r="45" spans="1:12" ht="30" x14ac:dyDescent="0.2">
      <c r="A45" s="456">
        <v>31</v>
      </c>
      <c r="B45" s="672"/>
      <c r="C45" s="487" t="s">
        <v>201</v>
      </c>
      <c r="D45" s="486" t="s">
        <v>202</v>
      </c>
      <c r="E45" s="458" t="s">
        <v>32</v>
      </c>
      <c r="F45" s="485">
        <v>5</v>
      </c>
      <c r="G45" s="458"/>
      <c r="H45" s="485">
        <v>15000</v>
      </c>
      <c r="I45" s="485">
        <v>0</v>
      </c>
      <c r="J45" s="455" t="s">
        <v>58</v>
      </c>
    </row>
    <row r="46" spans="1:12" ht="15" x14ac:dyDescent="0.2">
      <c r="A46" s="510">
        <v>32</v>
      </c>
      <c r="B46" s="672"/>
      <c r="C46" s="558" t="s">
        <v>201</v>
      </c>
      <c r="D46" s="559" t="s">
        <v>26</v>
      </c>
      <c r="E46" s="560" t="s">
        <v>18</v>
      </c>
      <c r="F46" s="561">
        <v>16</v>
      </c>
      <c r="G46" s="560"/>
      <c r="H46" s="561">
        <v>2500</v>
      </c>
      <c r="I46" s="561">
        <v>0</v>
      </c>
      <c r="J46" s="516" t="s">
        <v>58</v>
      </c>
      <c r="K46" s="330"/>
    </row>
    <row r="47" spans="1:12" ht="15.75" thickBot="1" x14ac:dyDescent="0.25">
      <c r="A47" s="304"/>
      <c r="B47" s="773"/>
      <c r="C47" s="765" t="s">
        <v>280</v>
      </c>
      <c r="D47" s="766"/>
      <c r="E47" s="766"/>
      <c r="F47" s="766"/>
      <c r="G47" s="767"/>
      <c r="H47" s="378">
        <f>SUM(H15:H46)</f>
        <v>366690</v>
      </c>
      <c r="I47" s="378">
        <f>SUM(I15:I46)</f>
        <v>270793</v>
      </c>
      <c r="J47" s="407">
        <f>H47+I47</f>
        <v>637483</v>
      </c>
      <c r="K47" s="330"/>
    </row>
    <row r="48" spans="1:12" ht="30" x14ac:dyDescent="0.2">
      <c r="A48" s="472">
        <v>34</v>
      </c>
      <c r="B48" s="771" t="s">
        <v>28</v>
      </c>
      <c r="C48" s="478"/>
      <c r="D48" s="479" t="s">
        <v>216</v>
      </c>
      <c r="E48" s="480" t="s">
        <v>32</v>
      </c>
      <c r="F48" s="481">
        <v>3</v>
      </c>
      <c r="G48" s="480"/>
      <c r="H48" s="481">
        <v>9000</v>
      </c>
      <c r="I48" s="481">
        <v>0</v>
      </c>
      <c r="J48" s="482" t="s">
        <v>156</v>
      </c>
      <c r="L48" s="471" t="s">
        <v>352</v>
      </c>
    </row>
    <row r="49" spans="1:12" ht="30" x14ac:dyDescent="0.2">
      <c r="A49" s="456">
        <v>35</v>
      </c>
      <c r="B49" s="683"/>
      <c r="C49" s="464"/>
      <c r="D49" s="466" t="s">
        <v>128</v>
      </c>
      <c r="E49" s="467" t="s">
        <v>129</v>
      </c>
      <c r="F49" s="468">
        <v>5</v>
      </c>
      <c r="G49" s="469" t="s">
        <v>131</v>
      </c>
      <c r="H49" s="470">
        <v>7000</v>
      </c>
      <c r="I49" s="470">
        <v>0</v>
      </c>
      <c r="J49" s="455" t="s">
        <v>156</v>
      </c>
    </row>
    <row r="50" spans="1:12" ht="15" x14ac:dyDescent="0.2">
      <c r="A50" s="456">
        <v>36</v>
      </c>
      <c r="B50" s="683"/>
      <c r="C50" s="464"/>
      <c r="D50" s="466" t="s">
        <v>319</v>
      </c>
      <c r="E50" s="467"/>
      <c r="F50" s="468">
        <v>1</v>
      </c>
      <c r="G50" s="469"/>
      <c r="H50" s="470"/>
      <c r="I50" s="470">
        <v>1725</v>
      </c>
      <c r="J50" s="455" t="s">
        <v>54</v>
      </c>
    </row>
    <row r="51" spans="1:12" ht="18" x14ac:dyDescent="0.2">
      <c r="A51" s="456">
        <v>37</v>
      </c>
      <c r="B51" s="683"/>
      <c r="C51" s="464"/>
      <c r="D51" s="466" t="s">
        <v>10</v>
      </c>
      <c r="E51" s="467" t="s">
        <v>21</v>
      </c>
      <c r="F51" s="468">
        <v>9</v>
      </c>
      <c r="G51" s="506"/>
      <c r="H51" s="470">
        <v>7200</v>
      </c>
      <c r="I51" s="470">
        <v>0</v>
      </c>
      <c r="J51" s="455" t="s">
        <v>54</v>
      </c>
    </row>
    <row r="52" spans="1:12" ht="30" x14ac:dyDescent="0.2">
      <c r="A52" s="456">
        <v>38</v>
      </c>
      <c r="B52" s="683"/>
      <c r="C52" s="464"/>
      <c r="D52" s="452" t="s">
        <v>256</v>
      </c>
      <c r="E52" s="453"/>
      <c r="F52" s="465"/>
      <c r="G52" s="463" t="s">
        <v>244</v>
      </c>
      <c r="H52" s="454">
        <v>3000</v>
      </c>
      <c r="I52" s="454">
        <v>0</v>
      </c>
      <c r="J52" s="455" t="s">
        <v>54</v>
      </c>
    </row>
    <row r="53" spans="1:12" ht="30" x14ac:dyDescent="0.2">
      <c r="A53" s="523">
        <v>39</v>
      </c>
      <c r="B53" s="683"/>
      <c r="C53" s="535"/>
      <c r="D53" s="518" t="s">
        <v>268</v>
      </c>
      <c r="E53" s="532" t="s">
        <v>205</v>
      </c>
      <c r="F53" s="536">
        <v>9</v>
      </c>
      <c r="G53" s="537"/>
      <c r="H53" s="520">
        <v>1800</v>
      </c>
      <c r="I53" s="520">
        <v>0</v>
      </c>
      <c r="J53" s="522" t="s">
        <v>54</v>
      </c>
    </row>
    <row r="54" spans="1:12" ht="45" x14ac:dyDescent="0.2">
      <c r="A54" s="456">
        <v>40</v>
      </c>
      <c r="B54" s="683"/>
      <c r="C54" s="464"/>
      <c r="D54" s="486" t="s">
        <v>191</v>
      </c>
      <c r="E54" s="453" t="s">
        <v>18</v>
      </c>
      <c r="F54" s="459">
        <v>115</v>
      </c>
      <c r="G54" s="463" t="s">
        <v>105</v>
      </c>
      <c r="H54" s="485">
        <v>4500</v>
      </c>
      <c r="I54" s="485">
        <v>5290</v>
      </c>
      <c r="J54" s="455" t="s">
        <v>55</v>
      </c>
    </row>
    <row r="55" spans="1:12" ht="30" x14ac:dyDescent="0.2">
      <c r="A55" s="456">
        <v>41</v>
      </c>
      <c r="B55" s="683"/>
      <c r="C55" s="464"/>
      <c r="D55" s="486" t="s">
        <v>130</v>
      </c>
      <c r="E55" s="453" t="s">
        <v>129</v>
      </c>
      <c r="F55" s="459">
        <v>5</v>
      </c>
      <c r="G55" s="463" t="s">
        <v>132</v>
      </c>
      <c r="H55" s="485">
        <v>2000</v>
      </c>
      <c r="I55" s="485">
        <v>0</v>
      </c>
      <c r="J55" s="455" t="s">
        <v>55</v>
      </c>
    </row>
    <row r="56" spans="1:12" ht="45" x14ac:dyDescent="0.2">
      <c r="A56" s="456">
        <v>42</v>
      </c>
      <c r="B56" s="683"/>
      <c r="C56" s="484"/>
      <c r="D56" s="452" t="s">
        <v>27</v>
      </c>
      <c r="E56" s="453"/>
      <c r="F56" s="459"/>
      <c r="G56" s="460" t="s">
        <v>34</v>
      </c>
      <c r="H56" s="485">
        <v>1500</v>
      </c>
      <c r="I56" s="485">
        <v>1150</v>
      </c>
      <c r="J56" s="455" t="s">
        <v>55</v>
      </c>
      <c r="K56" s="330"/>
    </row>
    <row r="57" spans="1:12" ht="15" x14ac:dyDescent="0.2">
      <c r="A57" s="456">
        <v>43</v>
      </c>
      <c r="B57" s="683"/>
      <c r="C57" s="464"/>
      <c r="D57" s="466" t="s">
        <v>176</v>
      </c>
      <c r="E57" s="453" t="s">
        <v>32</v>
      </c>
      <c r="F57" s="459">
        <v>13</v>
      </c>
      <c r="G57" s="463"/>
      <c r="H57" s="485">
        <v>7800</v>
      </c>
      <c r="I57" s="485">
        <v>2990</v>
      </c>
      <c r="J57" s="455" t="s">
        <v>56</v>
      </c>
    </row>
    <row r="58" spans="1:12" ht="15" x14ac:dyDescent="0.2">
      <c r="A58" s="456">
        <v>44</v>
      </c>
      <c r="B58" s="683"/>
      <c r="C58" s="464"/>
      <c r="D58" s="486" t="s">
        <v>100</v>
      </c>
      <c r="E58" s="453" t="s">
        <v>32</v>
      </c>
      <c r="F58" s="459">
        <v>78</v>
      </c>
      <c r="G58" s="463"/>
      <c r="H58" s="485">
        <v>78000</v>
      </c>
      <c r="I58" s="485">
        <v>0</v>
      </c>
      <c r="J58" s="455" t="s">
        <v>56</v>
      </c>
    </row>
    <row r="59" spans="1:12" ht="30" x14ac:dyDescent="0.2">
      <c r="A59" s="456">
        <v>45</v>
      </c>
      <c r="B59" s="683"/>
      <c r="C59" s="493"/>
      <c r="D59" s="486" t="s">
        <v>277</v>
      </c>
      <c r="E59" s="453" t="s">
        <v>32</v>
      </c>
      <c r="F59" s="459">
        <v>71</v>
      </c>
      <c r="G59" s="505" t="s">
        <v>325</v>
      </c>
      <c r="H59" s="485">
        <v>78100</v>
      </c>
      <c r="I59" s="485">
        <v>40825</v>
      </c>
      <c r="J59" s="455" t="s">
        <v>56</v>
      </c>
    </row>
    <row r="60" spans="1:12" ht="30" x14ac:dyDescent="0.2">
      <c r="A60" s="456">
        <v>46</v>
      </c>
      <c r="B60" s="683"/>
      <c r="C60" s="488"/>
      <c r="D60" s="452" t="s">
        <v>29</v>
      </c>
      <c r="E60" s="453" t="s">
        <v>32</v>
      </c>
      <c r="F60" s="459">
        <v>1050</v>
      </c>
      <c r="G60" s="505" t="s">
        <v>324</v>
      </c>
      <c r="H60" s="485">
        <v>23250</v>
      </c>
      <c r="I60" s="485">
        <v>36225</v>
      </c>
      <c r="J60" s="455" t="s">
        <v>56</v>
      </c>
      <c r="L60" s="471" t="s">
        <v>360</v>
      </c>
    </row>
    <row r="61" spans="1:12" ht="30" x14ac:dyDescent="0.2">
      <c r="A61" s="456">
        <v>47</v>
      </c>
      <c r="B61" s="683"/>
      <c r="C61" s="504"/>
      <c r="D61" s="486" t="s">
        <v>311</v>
      </c>
      <c r="E61" s="453" t="s">
        <v>32</v>
      </c>
      <c r="F61" s="459">
        <v>131</v>
      </c>
      <c r="G61" s="505" t="s">
        <v>323</v>
      </c>
      <c r="H61" s="485">
        <v>3500</v>
      </c>
      <c r="I61" s="485">
        <v>12052</v>
      </c>
      <c r="J61" s="455" t="s">
        <v>56</v>
      </c>
    </row>
    <row r="62" spans="1:12" ht="45" x14ac:dyDescent="0.2">
      <c r="A62" s="456">
        <v>48</v>
      </c>
      <c r="B62" s="683"/>
      <c r="C62" s="504"/>
      <c r="D62" s="452" t="s">
        <v>267</v>
      </c>
      <c r="E62" s="453" t="s">
        <v>32</v>
      </c>
      <c r="F62" s="459">
        <v>41</v>
      </c>
      <c r="G62" s="505" t="s">
        <v>316</v>
      </c>
      <c r="H62" s="485">
        <v>1100</v>
      </c>
      <c r="I62" s="485">
        <v>14145</v>
      </c>
      <c r="J62" s="455" t="s">
        <v>56</v>
      </c>
    </row>
    <row r="63" spans="1:12" ht="45" x14ac:dyDescent="0.2">
      <c r="A63" s="456">
        <v>49</v>
      </c>
      <c r="B63" s="683"/>
      <c r="C63" s="504"/>
      <c r="D63" s="452" t="s">
        <v>302</v>
      </c>
      <c r="E63" s="453" t="s">
        <v>312</v>
      </c>
      <c r="F63" s="459">
        <v>27</v>
      </c>
      <c r="G63" s="505" t="s">
        <v>322</v>
      </c>
      <c r="H63" s="485">
        <v>675</v>
      </c>
      <c r="I63" s="485">
        <v>932</v>
      </c>
      <c r="J63" s="455" t="s">
        <v>56</v>
      </c>
    </row>
    <row r="64" spans="1:12" ht="30" x14ac:dyDescent="0.2">
      <c r="A64" s="456">
        <v>50</v>
      </c>
      <c r="B64" s="683"/>
      <c r="C64" s="504"/>
      <c r="D64" s="486" t="s">
        <v>157</v>
      </c>
      <c r="E64" s="453" t="s">
        <v>32</v>
      </c>
      <c r="F64" s="459">
        <v>15</v>
      </c>
      <c r="G64" s="505" t="s">
        <v>335</v>
      </c>
      <c r="H64" s="485">
        <v>1050</v>
      </c>
      <c r="I64" s="485">
        <v>518</v>
      </c>
      <c r="J64" s="455" t="s">
        <v>56</v>
      </c>
    </row>
    <row r="65" spans="1:11" ht="30" x14ac:dyDescent="0.2">
      <c r="A65" s="510">
        <v>51</v>
      </c>
      <c r="B65" s="683"/>
      <c r="C65" s="562"/>
      <c r="D65" s="563" t="s">
        <v>202</v>
      </c>
      <c r="E65" s="560" t="s">
        <v>32</v>
      </c>
      <c r="F65" s="564">
        <v>3</v>
      </c>
      <c r="G65" s="565"/>
      <c r="H65" s="509">
        <v>9000</v>
      </c>
      <c r="I65" s="509">
        <v>0</v>
      </c>
      <c r="J65" s="516" t="s">
        <v>58</v>
      </c>
    </row>
    <row r="66" spans="1:11" ht="15.75" thickBot="1" x14ac:dyDescent="0.25">
      <c r="A66" s="304"/>
      <c r="B66" s="772"/>
      <c r="C66" s="763" t="s">
        <v>279</v>
      </c>
      <c r="D66" s="736"/>
      <c r="E66" s="736"/>
      <c r="F66" s="736"/>
      <c r="G66" s="764"/>
      <c r="H66" s="403">
        <f>SUM(H48:H65)</f>
        <v>238475</v>
      </c>
      <c r="I66" s="403">
        <f>SUM(I48:I65)</f>
        <v>115852</v>
      </c>
      <c r="J66" s="407">
        <f>H66+I66</f>
        <v>354327</v>
      </c>
      <c r="K66" s="330"/>
    </row>
    <row r="67" spans="1:11" ht="30" x14ac:dyDescent="0.2">
      <c r="A67" s="472">
        <v>52</v>
      </c>
      <c r="B67" s="760">
        <v>218</v>
      </c>
      <c r="C67" s="473" t="s">
        <v>295</v>
      </c>
      <c r="D67" s="474" t="s">
        <v>297</v>
      </c>
      <c r="E67" s="475" t="s">
        <v>205</v>
      </c>
      <c r="F67" s="476">
        <v>14</v>
      </c>
      <c r="G67" s="469" t="s">
        <v>296</v>
      </c>
      <c r="H67" s="470">
        <v>2000</v>
      </c>
      <c r="I67" s="470">
        <v>0</v>
      </c>
      <c r="J67" s="477" t="s">
        <v>156</v>
      </c>
    </row>
    <row r="68" spans="1:11" ht="30" x14ac:dyDescent="0.2">
      <c r="A68" s="456">
        <v>53</v>
      </c>
      <c r="B68" s="761"/>
      <c r="C68" s="457"/>
      <c r="D68" s="452" t="s">
        <v>128</v>
      </c>
      <c r="E68" s="458" t="s">
        <v>129</v>
      </c>
      <c r="F68" s="459">
        <v>5</v>
      </c>
      <c r="G68" s="463" t="s">
        <v>131</v>
      </c>
      <c r="H68" s="454">
        <v>7000</v>
      </c>
      <c r="I68" s="454">
        <v>0</v>
      </c>
      <c r="J68" s="455" t="s">
        <v>156</v>
      </c>
    </row>
    <row r="69" spans="1:11" ht="30" x14ac:dyDescent="0.2">
      <c r="A69" s="456">
        <v>54</v>
      </c>
      <c r="B69" s="761"/>
      <c r="C69" s="457"/>
      <c r="D69" s="466" t="s">
        <v>130</v>
      </c>
      <c r="E69" s="458" t="s">
        <v>129</v>
      </c>
      <c r="F69" s="459">
        <v>5</v>
      </c>
      <c r="G69" s="463" t="s">
        <v>306</v>
      </c>
      <c r="H69" s="454">
        <v>4000</v>
      </c>
      <c r="I69" s="454">
        <v>0</v>
      </c>
      <c r="J69" s="455" t="s">
        <v>156</v>
      </c>
    </row>
    <row r="70" spans="1:11" ht="45" x14ac:dyDescent="0.2">
      <c r="A70" s="456">
        <v>55</v>
      </c>
      <c r="B70" s="761"/>
      <c r="C70" s="457"/>
      <c r="D70" s="452" t="s">
        <v>256</v>
      </c>
      <c r="E70" s="458"/>
      <c r="F70" s="459"/>
      <c r="G70" s="463" t="s">
        <v>336</v>
      </c>
      <c r="H70" s="454">
        <v>7000</v>
      </c>
      <c r="I70" s="454">
        <v>0</v>
      </c>
      <c r="J70" s="455" t="s">
        <v>54</v>
      </c>
    </row>
    <row r="71" spans="1:11" ht="30" x14ac:dyDescent="0.2">
      <c r="A71" s="456">
        <v>56</v>
      </c>
      <c r="B71" s="761"/>
      <c r="C71" s="457"/>
      <c r="D71" s="452" t="s">
        <v>298</v>
      </c>
      <c r="E71" s="458" t="s">
        <v>21</v>
      </c>
      <c r="F71" s="459">
        <v>140</v>
      </c>
      <c r="G71" s="463"/>
      <c r="H71" s="454">
        <v>112000</v>
      </c>
      <c r="I71" s="454">
        <v>0</v>
      </c>
      <c r="J71" s="455" t="s">
        <v>54</v>
      </c>
    </row>
    <row r="72" spans="1:11" ht="30" x14ac:dyDescent="0.2">
      <c r="A72" s="456">
        <v>57</v>
      </c>
      <c r="B72" s="761"/>
      <c r="C72" s="457" t="s">
        <v>295</v>
      </c>
      <c r="D72" s="452" t="s">
        <v>319</v>
      </c>
      <c r="E72" s="458" t="s">
        <v>34</v>
      </c>
      <c r="F72" s="459">
        <v>5</v>
      </c>
      <c r="G72" s="463"/>
      <c r="H72" s="454">
        <v>0</v>
      </c>
      <c r="I72" s="454">
        <v>8625</v>
      </c>
      <c r="J72" s="455" t="s">
        <v>54</v>
      </c>
    </row>
    <row r="73" spans="1:11" ht="30" x14ac:dyDescent="0.2">
      <c r="A73" s="456">
        <v>58</v>
      </c>
      <c r="B73" s="761"/>
      <c r="C73" s="457" t="s">
        <v>117</v>
      </c>
      <c r="D73" s="452" t="s">
        <v>10</v>
      </c>
      <c r="E73" s="458" t="s">
        <v>21</v>
      </c>
      <c r="F73" s="459">
        <v>36</v>
      </c>
      <c r="G73" s="460"/>
      <c r="H73" s="454">
        <v>28800</v>
      </c>
      <c r="I73" s="454">
        <v>0</v>
      </c>
      <c r="J73" s="455" t="s">
        <v>54</v>
      </c>
    </row>
    <row r="74" spans="1:11" ht="30" x14ac:dyDescent="0.2">
      <c r="A74" s="456">
        <v>59</v>
      </c>
      <c r="B74" s="761"/>
      <c r="C74" s="457" t="s">
        <v>122</v>
      </c>
      <c r="D74" s="452" t="s">
        <v>348</v>
      </c>
      <c r="E74" s="458" t="s">
        <v>18</v>
      </c>
      <c r="F74" s="459">
        <v>3</v>
      </c>
      <c r="G74" s="460"/>
      <c r="H74" s="454">
        <v>18000</v>
      </c>
      <c r="I74" s="454">
        <v>3450</v>
      </c>
      <c r="J74" s="455" t="s">
        <v>54</v>
      </c>
    </row>
    <row r="75" spans="1:11" ht="30" x14ac:dyDescent="0.2">
      <c r="A75" s="456">
        <v>60</v>
      </c>
      <c r="B75" s="761"/>
      <c r="C75" s="457"/>
      <c r="D75" s="452" t="s">
        <v>350</v>
      </c>
      <c r="E75" s="458" t="s">
        <v>18</v>
      </c>
      <c r="F75" s="459">
        <v>1</v>
      </c>
      <c r="G75" s="460"/>
      <c r="H75" s="454">
        <v>30000</v>
      </c>
      <c r="I75" s="454">
        <v>0</v>
      </c>
      <c r="J75" s="455" t="s">
        <v>54</v>
      </c>
    </row>
    <row r="76" spans="1:11" ht="45" x14ac:dyDescent="0.2">
      <c r="A76" s="456">
        <v>61</v>
      </c>
      <c r="B76" s="761"/>
      <c r="C76" s="483" t="s">
        <v>118</v>
      </c>
      <c r="D76" s="452" t="s">
        <v>14</v>
      </c>
      <c r="E76" s="453"/>
      <c r="F76" s="454"/>
      <c r="G76" s="460" t="s">
        <v>34</v>
      </c>
      <c r="H76" s="454">
        <v>1500</v>
      </c>
      <c r="I76" s="454">
        <v>1150</v>
      </c>
      <c r="J76" s="455" t="s">
        <v>55</v>
      </c>
    </row>
    <row r="77" spans="1:11" ht="45" x14ac:dyDescent="0.2">
      <c r="A77" s="456">
        <v>62</v>
      </c>
      <c r="B77" s="761"/>
      <c r="C77" s="457" t="s">
        <v>117</v>
      </c>
      <c r="D77" s="452" t="s">
        <v>191</v>
      </c>
      <c r="E77" s="453" t="s">
        <v>18</v>
      </c>
      <c r="F77" s="465">
        <v>92</v>
      </c>
      <c r="G77" s="463" t="s">
        <v>106</v>
      </c>
      <c r="H77" s="454">
        <v>2500</v>
      </c>
      <c r="I77" s="454">
        <v>4232</v>
      </c>
      <c r="J77" s="455" t="s">
        <v>55</v>
      </c>
    </row>
    <row r="78" spans="1:11" ht="15" x14ac:dyDescent="0.2">
      <c r="A78" s="456">
        <v>63</v>
      </c>
      <c r="B78" s="761"/>
      <c r="C78" s="457" t="s">
        <v>209</v>
      </c>
      <c r="D78" s="452" t="s">
        <v>203</v>
      </c>
      <c r="E78" s="453" t="s">
        <v>32</v>
      </c>
      <c r="F78" s="465">
        <v>20</v>
      </c>
      <c r="G78" s="463"/>
      <c r="H78" s="454">
        <v>20000</v>
      </c>
      <c r="I78" s="454">
        <v>0</v>
      </c>
      <c r="J78" s="455" t="s">
        <v>55</v>
      </c>
    </row>
    <row r="79" spans="1:11" ht="15" x14ac:dyDescent="0.2">
      <c r="A79" s="456">
        <v>64</v>
      </c>
      <c r="B79" s="761"/>
      <c r="C79" s="457" t="s">
        <v>120</v>
      </c>
      <c r="D79" s="452" t="s">
        <v>208</v>
      </c>
      <c r="E79" s="453" t="s">
        <v>32</v>
      </c>
      <c r="F79" s="465">
        <v>36</v>
      </c>
      <c r="G79" s="463" t="s">
        <v>318</v>
      </c>
      <c r="H79" s="454">
        <v>46800</v>
      </c>
      <c r="I79" s="454">
        <v>8280</v>
      </c>
      <c r="J79" s="455" t="s">
        <v>55</v>
      </c>
    </row>
    <row r="80" spans="1:11" ht="30" x14ac:dyDescent="0.2">
      <c r="A80" s="456">
        <v>65</v>
      </c>
      <c r="B80" s="761"/>
      <c r="C80" s="457" t="s">
        <v>300</v>
      </c>
      <c r="D80" s="452" t="s">
        <v>299</v>
      </c>
      <c r="E80" s="453" t="s">
        <v>32</v>
      </c>
      <c r="F80" s="465">
        <v>329</v>
      </c>
      <c r="G80" s="463"/>
      <c r="H80" s="454">
        <v>329000</v>
      </c>
      <c r="I80" s="454">
        <v>0</v>
      </c>
      <c r="J80" s="455" t="s">
        <v>55</v>
      </c>
    </row>
    <row r="81" spans="1:16" ht="90" x14ac:dyDescent="0.2">
      <c r="A81" s="456">
        <v>66</v>
      </c>
      <c r="B81" s="761"/>
      <c r="C81" s="503" t="s">
        <v>117</v>
      </c>
      <c r="D81" s="452" t="s">
        <v>24</v>
      </c>
      <c r="E81" s="453" t="s">
        <v>21</v>
      </c>
      <c r="F81" s="454">
        <v>217</v>
      </c>
      <c r="G81" s="496" t="s">
        <v>38</v>
      </c>
      <c r="H81" s="454">
        <v>4550</v>
      </c>
      <c r="I81" s="454">
        <v>4991</v>
      </c>
      <c r="J81" s="455" t="s">
        <v>55</v>
      </c>
    </row>
    <row r="82" spans="1:16" ht="90" x14ac:dyDescent="0.2">
      <c r="A82" s="456">
        <v>67</v>
      </c>
      <c r="B82" s="761"/>
      <c r="C82" s="457" t="s">
        <v>153</v>
      </c>
      <c r="D82" s="466" t="s">
        <v>207</v>
      </c>
      <c r="E82" s="467" t="s">
        <v>32</v>
      </c>
      <c r="F82" s="468">
        <v>190</v>
      </c>
      <c r="G82" s="501" t="s">
        <v>38</v>
      </c>
      <c r="H82" s="470">
        <v>4000</v>
      </c>
      <c r="I82" s="470">
        <v>4370</v>
      </c>
      <c r="J82" s="455" t="s">
        <v>55</v>
      </c>
    </row>
    <row r="83" spans="1:16" ht="45" x14ac:dyDescent="0.2">
      <c r="A83" s="456">
        <v>68</v>
      </c>
      <c r="B83" s="761"/>
      <c r="C83" s="457" t="s">
        <v>117</v>
      </c>
      <c r="D83" s="466" t="s">
        <v>96</v>
      </c>
      <c r="E83" s="467" t="s">
        <v>32</v>
      </c>
      <c r="F83" s="468">
        <v>26</v>
      </c>
      <c r="G83" s="469" t="s">
        <v>210</v>
      </c>
      <c r="H83" s="470">
        <v>12000</v>
      </c>
      <c r="I83" s="470">
        <v>11960</v>
      </c>
      <c r="J83" s="455" t="s">
        <v>55</v>
      </c>
      <c r="L83" s="471" t="s">
        <v>359</v>
      </c>
    </row>
    <row r="84" spans="1:16" ht="45" x14ac:dyDescent="0.2">
      <c r="A84" s="456">
        <v>69</v>
      </c>
      <c r="B84" s="761"/>
      <c r="C84" s="457"/>
      <c r="D84" s="466" t="s">
        <v>305</v>
      </c>
      <c r="E84" s="467" t="s">
        <v>32</v>
      </c>
      <c r="F84" s="468">
        <v>30</v>
      </c>
      <c r="G84" s="463" t="s">
        <v>212</v>
      </c>
      <c r="H84" s="470">
        <v>2000</v>
      </c>
      <c r="I84" s="470">
        <v>690</v>
      </c>
      <c r="J84" s="455" t="s">
        <v>55</v>
      </c>
    </row>
    <row r="85" spans="1:16" ht="30" x14ac:dyDescent="0.2">
      <c r="A85" s="456">
        <v>70</v>
      </c>
      <c r="B85" s="761"/>
      <c r="C85" s="457" t="s">
        <v>117</v>
      </c>
      <c r="D85" s="486" t="s">
        <v>176</v>
      </c>
      <c r="E85" s="453" t="s">
        <v>21</v>
      </c>
      <c r="F85" s="459">
        <v>28</v>
      </c>
      <c r="G85" s="460" t="s">
        <v>34</v>
      </c>
      <c r="H85" s="485">
        <v>12000</v>
      </c>
      <c r="I85" s="485">
        <v>6440</v>
      </c>
      <c r="J85" s="455" t="s">
        <v>56</v>
      </c>
    </row>
    <row r="86" spans="1:16" ht="30" x14ac:dyDescent="0.2">
      <c r="A86" s="542">
        <v>71</v>
      </c>
      <c r="B86" s="761"/>
      <c r="C86" s="541" t="s">
        <v>301</v>
      </c>
      <c r="D86" s="543" t="s">
        <v>272</v>
      </c>
      <c r="E86" s="544" t="s">
        <v>32</v>
      </c>
      <c r="F86" s="545">
        <v>64</v>
      </c>
      <c r="G86" s="546" t="s">
        <v>269</v>
      </c>
      <c r="H86" s="547">
        <v>32000</v>
      </c>
      <c r="I86" s="547">
        <v>29440</v>
      </c>
      <c r="J86" s="548" t="s">
        <v>57</v>
      </c>
      <c r="L86" s="471" t="s">
        <v>361</v>
      </c>
    </row>
    <row r="87" spans="1:16" ht="30" x14ac:dyDescent="0.2">
      <c r="A87" s="523">
        <v>72</v>
      </c>
      <c r="B87" s="761"/>
      <c r="C87" s="538" t="s">
        <v>117</v>
      </c>
      <c r="D87" s="518" t="s">
        <v>15</v>
      </c>
      <c r="E87" s="519" t="s">
        <v>18</v>
      </c>
      <c r="F87" s="520">
        <v>5</v>
      </c>
      <c r="G87" s="519"/>
      <c r="H87" s="520">
        <v>0</v>
      </c>
      <c r="I87" s="520">
        <v>0</v>
      </c>
      <c r="J87" s="522" t="s">
        <v>57</v>
      </c>
      <c r="K87" s="330"/>
    </row>
    <row r="88" spans="1:16" ht="60" x14ac:dyDescent="0.2">
      <c r="A88" s="510">
        <v>73</v>
      </c>
      <c r="B88" s="761"/>
      <c r="C88" s="567" t="s">
        <v>121</v>
      </c>
      <c r="D88" s="563" t="s">
        <v>277</v>
      </c>
      <c r="E88" s="560" t="s">
        <v>32</v>
      </c>
      <c r="F88" s="561">
        <v>60</v>
      </c>
      <c r="G88" s="568" t="s">
        <v>313</v>
      </c>
      <c r="H88" s="561">
        <v>66000</v>
      </c>
      <c r="I88" s="561">
        <v>34500</v>
      </c>
      <c r="J88" s="516" t="s">
        <v>57</v>
      </c>
    </row>
    <row r="89" spans="1:16" ht="30" x14ac:dyDescent="0.2">
      <c r="A89" s="542">
        <v>74</v>
      </c>
      <c r="B89" s="761"/>
      <c r="C89" s="540" t="s">
        <v>121</v>
      </c>
      <c r="D89" s="14" t="s">
        <v>29</v>
      </c>
      <c r="E89" s="433" t="s">
        <v>32</v>
      </c>
      <c r="F89" s="205">
        <v>2295</v>
      </c>
      <c r="G89" s="200" t="s">
        <v>309</v>
      </c>
      <c r="H89" s="205">
        <v>57375</v>
      </c>
      <c r="I89" s="205">
        <v>79178</v>
      </c>
      <c r="J89" s="434" t="s">
        <v>57</v>
      </c>
      <c r="L89" s="471" t="s">
        <v>363</v>
      </c>
    </row>
    <row r="90" spans="1:16" ht="30" x14ac:dyDescent="0.2">
      <c r="A90" s="510">
        <v>75</v>
      </c>
      <c r="B90" s="761"/>
      <c r="C90" s="567" t="s">
        <v>121</v>
      </c>
      <c r="D90" s="559" t="s">
        <v>304</v>
      </c>
      <c r="E90" s="560" t="s">
        <v>32</v>
      </c>
      <c r="F90" s="561">
        <v>945</v>
      </c>
      <c r="G90" s="568" t="s">
        <v>315</v>
      </c>
      <c r="H90" s="561">
        <v>23625</v>
      </c>
      <c r="I90" s="561">
        <v>32603</v>
      </c>
      <c r="J90" s="516" t="s">
        <v>57</v>
      </c>
    </row>
    <row r="91" spans="1:16" ht="30" x14ac:dyDescent="0.2">
      <c r="A91" s="542">
        <v>76</v>
      </c>
      <c r="B91" s="761"/>
      <c r="C91" s="540" t="s">
        <v>121</v>
      </c>
      <c r="D91" s="14" t="s">
        <v>311</v>
      </c>
      <c r="E91" s="435" t="s">
        <v>32</v>
      </c>
      <c r="F91" s="205">
        <v>405</v>
      </c>
      <c r="G91" s="200" t="s">
        <v>314</v>
      </c>
      <c r="H91" s="205">
        <v>12150</v>
      </c>
      <c r="I91" s="205">
        <v>37260</v>
      </c>
      <c r="J91" s="436" t="s">
        <v>57</v>
      </c>
      <c r="L91" s="471" t="s">
        <v>362</v>
      </c>
    </row>
    <row r="92" spans="1:16" ht="45" x14ac:dyDescent="0.2">
      <c r="A92" s="303">
        <v>77</v>
      </c>
      <c r="B92" s="761"/>
      <c r="C92" s="410" t="s">
        <v>121</v>
      </c>
      <c r="D92" s="14" t="s">
        <v>267</v>
      </c>
      <c r="E92" s="433" t="s">
        <v>32</v>
      </c>
      <c r="F92" s="205">
        <v>74.599999999999994</v>
      </c>
      <c r="G92" s="200" t="s">
        <v>215</v>
      </c>
      <c r="H92" s="205">
        <v>3300</v>
      </c>
      <c r="I92" s="205">
        <v>5072</v>
      </c>
      <c r="J92" s="434" t="s">
        <v>57</v>
      </c>
    </row>
    <row r="93" spans="1:16" ht="45" x14ac:dyDescent="0.2">
      <c r="A93" s="303">
        <v>78</v>
      </c>
      <c r="B93" s="761"/>
      <c r="C93" s="410" t="s">
        <v>121</v>
      </c>
      <c r="D93" s="14" t="s">
        <v>302</v>
      </c>
      <c r="E93" s="435" t="s">
        <v>312</v>
      </c>
      <c r="F93" s="205">
        <v>48</v>
      </c>
      <c r="G93" s="200" t="s">
        <v>316</v>
      </c>
      <c r="H93" s="205">
        <v>1500</v>
      </c>
      <c r="I93" s="205">
        <v>1104</v>
      </c>
      <c r="J93" s="434" t="s">
        <v>57</v>
      </c>
    </row>
    <row r="94" spans="1:16" ht="45" x14ac:dyDescent="0.2">
      <c r="A94" s="550">
        <v>79</v>
      </c>
      <c r="B94" s="761"/>
      <c r="C94" s="549" t="s">
        <v>121</v>
      </c>
      <c r="D94" s="14" t="s">
        <v>303</v>
      </c>
      <c r="E94" s="433" t="s">
        <v>32</v>
      </c>
      <c r="F94" s="205">
        <v>120</v>
      </c>
      <c r="G94" s="200" t="s">
        <v>317</v>
      </c>
      <c r="H94" s="205">
        <v>3500</v>
      </c>
      <c r="I94" s="205">
        <v>2760</v>
      </c>
      <c r="J94" s="434" t="s">
        <v>57</v>
      </c>
    </row>
    <row r="95" spans="1:16" ht="30" x14ac:dyDescent="0.2">
      <c r="A95" s="523">
        <v>80</v>
      </c>
      <c r="B95" s="761"/>
      <c r="C95" s="539" t="s">
        <v>120</v>
      </c>
      <c r="D95" s="531" t="s">
        <v>202</v>
      </c>
      <c r="E95" s="532" t="s">
        <v>32</v>
      </c>
      <c r="F95" s="527">
        <v>4</v>
      </c>
      <c r="G95" s="532"/>
      <c r="H95" s="527">
        <v>12000</v>
      </c>
      <c r="I95" s="527">
        <v>0</v>
      </c>
      <c r="J95" s="522" t="s">
        <v>58</v>
      </c>
    </row>
    <row r="96" spans="1:16" ht="63.75" x14ac:dyDescent="0.2">
      <c r="A96" s="456">
        <v>81</v>
      </c>
      <c r="B96" s="761"/>
      <c r="C96" s="451" t="s">
        <v>321</v>
      </c>
      <c r="D96" s="452" t="s">
        <v>294</v>
      </c>
      <c r="E96" s="453" t="s">
        <v>18</v>
      </c>
      <c r="F96" s="454">
        <v>4</v>
      </c>
      <c r="G96" s="453"/>
      <c r="H96" s="454">
        <v>12000</v>
      </c>
      <c r="I96" s="454">
        <v>0</v>
      </c>
      <c r="J96" s="455" t="s">
        <v>55</v>
      </c>
      <c r="L96" s="461" t="s">
        <v>353</v>
      </c>
      <c r="O96" s="462"/>
      <c r="P96" s="462"/>
    </row>
    <row r="97" spans="1:11" ht="30" x14ac:dyDescent="0.2">
      <c r="A97" s="456">
        <v>82</v>
      </c>
      <c r="B97" s="761"/>
      <c r="C97" s="451" t="s">
        <v>320</v>
      </c>
      <c r="D97" s="452" t="s">
        <v>255</v>
      </c>
      <c r="E97" s="453" t="s">
        <v>18</v>
      </c>
      <c r="F97" s="454">
        <v>3</v>
      </c>
      <c r="G97" s="453"/>
      <c r="H97" s="454">
        <v>70000</v>
      </c>
      <c r="I97" s="454">
        <v>0</v>
      </c>
      <c r="J97" s="455" t="s">
        <v>58</v>
      </c>
    </row>
    <row r="98" spans="1:11" ht="30" x14ac:dyDescent="0.2">
      <c r="A98" s="510">
        <v>83</v>
      </c>
      <c r="B98" s="761"/>
      <c r="C98" s="566" t="s">
        <v>117</v>
      </c>
      <c r="D98" s="559" t="s">
        <v>26</v>
      </c>
      <c r="E98" s="560" t="s">
        <v>18</v>
      </c>
      <c r="F98" s="561">
        <v>42</v>
      </c>
      <c r="G98" s="560"/>
      <c r="H98" s="561">
        <v>5600</v>
      </c>
      <c r="I98" s="561">
        <v>0</v>
      </c>
      <c r="J98" s="516" t="s">
        <v>59</v>
      </c>
    </row>
    <row r="99" spans="1:11" ht="15.75" thickBot="1" x14ac:dyDescent="0.25">
      <c r="A99" s="304"/>
      <c r="B99" s="762"/>
      <c r="C99" s="768" t="s">
        <v>281</v>
      </c>
      <c r="D99" s="769"/>
      <c r="E99" s="769"/>
      <c r="F99" s="769"/>
      <c r="G99" s="770"/>
      <c r="H99" s="403">
        <f>SUM(H67:H98)</f>
        <v>942200</v>
      </c>
      <c r="I99" s="403">
        <f>SUM(I67:I98)</f>
        <v>276105</v>
      </c>
      <c r="J99" s="407">
        <f>H99+I99</f>
        <v>1218305</v>
      </c>
      <c r="K99" s="330"/>
    </row>
    <row r="100" spans="1:11" ht="17.25" thickBot="1" x14ac:dyDescent="0.25">
      <c r="A100" s="48"/>
      <c r="B100" s="60"/>
      <c r="C100" s="404"/>
      <c r="D100" s="740" t="s">
        <v>282</v>
      </c>
      <c r="E100" s="740"/>
      <c r="F100" s="740"/>
      <c r="G100" s="740"/>
      <c r="H100" s="405">
        <f>H47+H66+H99</f>
        <v>1547365</v>
      </c>
      <c r="I100" s="405">
        <f>(I47+I66+I99)*1.13</f>
        <v>748907.49999999988</v>
      </c>
      <c r="J100" s="405">
        <f>H100+I100</f>
        <v>2296272.5</v>
      </c>
    </row>
    <row r="101" spans="1:11" ht="17.25" thickBot="1" x14ac:dyDescent="0.25">
      <c r="A101" s="48"/>
      <c r="B101" s="60"/>
      <c r="C101" s="48"/>
      <c r="D101" s="141"/>
      <c r="E101" s="141"/>
      <c r="F101" s="141"/>
      <c r="G101" s="141"/>
      <c r="H101" s="447"/>
      <c r="I101" s="405" t="s">
        <v>334</v>
      </c>
      <c r="J101" s="447"/>
    </row>
    <row r="102" spans="1:11" ht="16.5" x14ac:dyDescent="0.25">
      <c r="C102" s="855" t="s">
        <v>220</v>
      </c>
      <c r="D102" s="855"/>
      <c r="E102" s="855"/>
      <c r="F102" s="775" t="s">
        <v>287</v>
      </c>
      <c r="G102" s="775"/>
      <c r="H102" s="774" t="s">
        <v>221</v>
      </c>
      <c r="I102" s="774"/>
    </row>
    <row r="103" spans="1:11" ht="16.5" x14ac:dyDescent="0.25">
      <c r="C103" s="387" t="s">
        <v>62</v>
      </c>
      <c r="D103" s="387"/>
      <c r="E103" s="428"/>
      <c r="F103" s="428"/>
      <c r="G103" s="428"/>
      <c r="H103" s="387"/>
      <c r="I103" s="428"/>
    </row>
  </sheetData>
  <mergeCells count="24">
    <mergeCell ref="H102:I102"/>
    <mergeCell ref="B48:B66"/>
    <mergeCell ref="C66:G66"/>
    <mergeCell ref="B67:B99"/>
    <mergeCell ref="C99:G99"/>
    <mergeCell ref="D100:G100"/>
    <mergeCell ref="C102:E102"/>
    <mergeCell ref="F102:G102"/>
    <mergeCell ref="J11:J13"/>
    <mergeCell ref="H12:H13"/>
    <mergeCell ref="I12:I13"/>
    <mergeCell ref="B15:B47"/>
    <mergeCell ref="C47:G47"/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H11:I11"/>
  </mergeCells>
  <pageMargins left="0.7" right="0.7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Q27" sqref="Q27"/>
    </sheetView>
  </sheetViews>
  <sheetFormatPr defaultRowHeight="12.75" x14ac:dyDescent="0.2"/>
  <cols>
    <col min="1" max="1" width="6.7109375" customWidth="1"/>
    <col min="2" max="2" width="11.5703125" customWidth="1"/>
    <col min="3" max="3" width="8.7109375" customWidth="1"/>
    <col min="4" max="4" width="26.42578125" customWidth="1"/>
    <col min="6" max="6" width="8.85546875" customWidth="1"/>
    <col min="7" max="7" width="11.7109375" customWidth="1"/>
    <col min="8" max="8" width="13.7109375" customWidth="1"/>
    <col min="9" max="9" width="17.140625" customWidth="1"/>
  </cols>
  <sheetData>
    <row r="1" spans="1:11" ht="18.75" x14ac:dyDescent="0.2">
      <c r="A1" s="373"/>
      <c r="B1" s="375"/>
      <c r="C1" s="375" t="s">
        <v>48</v>
      </c>
      <c r="D1" s="375"/>
      <c r="E1" s="373"/>
      <c r="F1" s="373"/>
      <c r="G1" s="373"/>
      <c r="H1" s="375"/>
      <c r="I1" s="373"/>
      <c r="J1" s="375"/>
      <c r="K1" s="375"/>
    </row>
    <row r="2" spans="1:11" ht="18.75" x14ac:dyDescent="0.2">
      <c r="A2" s="373"/>
      <c r="B2" s="375"/>
      <c r="C2" s="375" t="s">
        <v>49</v>
      </c>
      <c r="D2" s="375"/>
      <c r="E2" s="373"/>
      <c r="F2" s="373"/>
      <c r="G2" s="373"/>
      <c r="H2" s="375"/>
      <c r="I2" s="373"/>
      <c r="J2" s="375"/>
      <c r="K2" s="375"/>
    </row>
    <row r="3" spans="1:11" ht="18.75" x14ac:dyDescent="0.2">
      <c r="A3" s="373"/>
      <c r="B3" s="375"/>
      <c r="C3" s="375" t="s">
        <v>50</v>
      </c>
      <c r="D3" s="375"/>
      <c r="E3" s="373"/>
      <c r="F3" s="373"/>
      <c r="G3" s="373"/>
      <c r="H3" s="375"/>
      <c r="I3" s="373"/>
      <c r="J3" s="375"/>
      <c r="K3" s="375"/>
    </row>
    <row r="4" spans="1:11" ht="18.75" x14ac:dyDescent="0.2">
      <c r="A4" s="373"/>
      <c r="B4" s="375"/>
      <c r="C4" s="375" t="s">
        <v>51</v>
      </c>
      <c r="D4" s="375"/>
      <c r="E4" s="373"/>
      <c r="F4" s="373"/>
      <c r="G4" s="373"/>
      <c r="H4" s="375"/>
      <c r="I4" s="373"/>
      <c r="J4" s="375"/>
      <c r="K4" s="375"/>
    </row>
    <row r="5" spans="1:11" ht="18.75" x14ac:dyDescent="0.2">
      <c r="A5" s="373"/>
      <c r="B5" s="375"/>
      <c r="C5" s="375" t="s">
        <v>174</v>
      </c>
      <c r="D5" s="375" t="s">
        <v>349</v>
      </c>
      <c r="E5" s="373"/>
      <c r="F5" s="373"/>
      <c r="G5" s="373"/>
      <c r="H5" s="375"/>
      <c r="I5" s="373"/>
      <c r="J5" s="375"/>
      <c r="K5" s="375"/>
    </row>
    <row r="6" spans="1:11" ht="18" x14ac:dyDescent="0.2">
      <c r="A6" s="376"/>
      <c r="B6" s="335"/>
      <c r="C6" s="335"/>
      <c r="D6" s="335"/>
      <c r="E6" s="376"/>
      <c r="F6" s="376"/>
      <c r="G6" s="376"/>
      <c r="H6" s="335"/>
      <c r="I6" s="376"/>
      <c r="J6" s="335"/>
      <c r="K6" s="335"/>
    </row>
    <row r="7" spans="1:11" ht="19.5" x14ac:dyDescent="0.2">
      <c r="A7" s="776" t="s">
        <v>133</v>
      </c>
      <c r="B7" s="776"/>
      <c r="C7" s="776"/>
      <c r="D7" s="776"/>
      <c r="E7" s="776"/>
      <c r="F7" s="776"/>
      <c r="G7" s="776"/>
      <c r="H7" s="776"/>
      <c r="I7" s="776"/>
      <c r="J7" s="335"/>
      <c r="K7" s="335"/>
    </row>
    <row r="8" spans="1:11" ht="19.5" x14ac:dyDescent="0.2">
      <c r="A8" s="776" t="s">
        <v>134</v>
      </c>
      <c r="B8" s="776"/>
      <c r="C8" s="776"/>
      <c r="D8" s="776"/>
      <c r="E8" s="776"/>
      <c r="F8" s="776"/>
      <c r="G8" s="776"/>
      <c r="H8" s="776"/>
      <c r="I8" s="776"/>
      <c r="J8" s="335"/>
      <c r="K8" s="335"/>
    </row>
    <row r="9" spans="1:11" ht="19.5" x14ac:dyDescent="0.2">
      <c r="A9" s="776" t="s">
        <v>293</v>
      </c>
      <c r="B9" s="776"/>
      <c r="C9" s="776"/>
      <c r="D9" s="776"/>
      <c r="E9" s="776"/>
      <c r="F9" s="776"/>
      <c r="G9" s="776"/>
      <c r="H9" s="776"/>
      <c r="I9" s="776"/>
      <c r="J9" s="335"/>
      <c r="K9" s="335"/>
    </row>
    <row r="10" spans="1:11" ht="5.25" customHeight="1" thickBot="1" x14ac:dyDescent="0.25">
      <c r="A10" s="45"/>
      <c r="E10" s="45"/>
      <c r="F10" s="45"/>
      <c r="G10" s="45"/>
      <c r="I10" s="45"/>
    </row>
    <row r="11" spans="1:11" ht="18.75" thickBot="1" x14ac:dyDescent="0.25">
      <c r="A11" s="779" t="s">
        <v>0</v>
      </c>
      <c r="B11" s="782" t="s">
        <v>2</v>
      </c>
      <c r="C11" s="779" t="s">
        <v>67</v>
      </c>
      <c r="D11" s="785" t="s">
        <v>8</v>
      </c>
      <c r="E11" s="779" t="s">
        <v>66</v>
      </c>
      <c r="F11" s="782" t="s">
        <v>65</v>
      </c>
      <c r="G11" s="779" t="s">
        <v>53</v>
      </c>
      <c r="H11" s="791" t="s">
        <v>64</v>
      </c>
      <c r="I11" s="792"/>
      <c r="J11" s="793" t="s">
        <v>52</v>
      </c>
      <c r="K11" s="794"/>
    </row>
    <row r="12" spans="1:11" x14ac:dyDescent="0.2">
      <c r="A12" s="780"/>
      <c r="B12" s="783"/>
      <c r="C12" s="780"/>
      <c r="D12" s="786"/>
      <c r="E12" s="780"/>
      <c r="F12" s="783"/>
      <c r="G12" s="780"/>
      <c r="H12" s="799" t="s">
        <v>30</v>
      </c>
      <c r="I12" s="799" t="s">
        <v>31</v>
      </c>
      <c r="J12" s="795"/>
      <c r="K12" s="796"/>
    </row>
    <row r="13" spans="1:11" ht="13.5" thickBot="1" x14ac:dyDescent="0.25">
      <c r="A13" s="781"/>
      <c r="B13" s="784"/>
      <c r="C13" s="781"/>
      <c r="D13" s="787"/>
      <c r="E13" s="781"/>
      <c r="F13" s="784"/>
      <c r="G13" s="781"/>
      <c r="H13" s="800"/>
      <c r="I13" s="800"/>
      <c r="J13" s="797"/>
      <c r="K13" s="798"/>
    </row>
    <row r="14" spans="1:11" ht="19.5" thickBot="1" x14ac:dyDescent="0.25">
      <c r="A14" s="432" t="s">
        <v>1</v>
      </c>
      <c r="B14" s="337" t="s">
        <v>3</v>
      </c>
      <c r="C14" s="338" t="s">
        <v>5</v>
      </c>
      <c r="D14" s="431" t="s">
        <v>9</v>
      </c>
      <c r="E14" s="338" t="s">
        <v>16</v>
      </c>
      <c r="F14" s="337" t="s">
        <v>19</v>
      </c>
      <c r="G14" s="338">
        <v>7</v>
      </c>
      <c r="H14" s="340">
        <v>8</v>
      </c>
      <c r="I14" s="341">
        <v>9</v>
      </c>
      <c r="J14" s="801">
        <v>10</v>
      </c>
      <c r="K14" s="802"/>
    </row>
    <row r="15" spans="1:11" ht="38.25" thickBot="1" x14ac:dyDescent="0.25">
      <c r="A15" s="342">
        <v>1</v>
      </c>
      <c r="B15" s="779" t="s">
        <v>222</v>
      </c>
      <c r="C15" s="343" t="s">
        <v>34</v>
      </c>
      <c r="D15" s="344" t="s">
        <v>223</v>
      </c>
      <c r="E15" s="345" t="s">
        <v>205</v>
      </c>
      <c r="F15" s="346">
        <v>1</v>
      </c>
      <c r="G15" s="430" t="s">
        <v>245</v>
      </c>
      <c r="H15" s="348">
        <v>1000</v>
      </c>
      <c r="I15" s="348">
        <v>575</v>
      </c>
      <c r="J15" s="788" t="s">
        <v>56</v>
      </c>
      <c r="K15" s="789"/>
    </row>
    <row r="16" spans="1:11" ht="38.25" thickBot="1" x14ac:dyDescent="0.25">
      <c r="A16" s="342">
        <v>2</v>
      </c>
      <c r="B16" s="780"/>
      <c r="C16" s="349" t="s">
        <v>6</v>
      </c>
      <c r="D16" s="344" t="s">
        <v>263</v>
      </c>
      <c r="E16" s="345" t="s">
        <v>264</v>
      </c>
      <c r="F16" s="346">
        <v>2</v>
      </c>
      <c r="G16" s="430"/>
      <c r="H16" s="348">
        <v>500</v>
      </c>
      <c r="I16" s="348">
        <v>0</v>
      </c>
      <c r="J16" s="803" t="s">
        <v>58</v>
      </c>
      <c r="K16" s="804"/>
    </row>
    <row r="17" spans="1:11" ht="38.25" thickBot="1" x14ac:dyDescent="0.25">
      <c r="A17" s="342">
        <v>3</v>
      </c>
      <c r="B17" s="780"/>
      <c r="C17" s="349" t="s">
        <v>6</v>
      </c>
      <c r="D17" s="344" t="s">
        <v>265</v>
      </c>
      <c r="E17" s="345" t="s">
        <v>32</v>
      </c>
      <c r="F17" s="346">
        <v>1</v>
      </c>
      <c r="G17" s="430" t="s">
        <v>273</v>
      </c>
      <c r="H17" s="348">
        <v>1000</v>
      </c>
      <c r="I17" s="348">
        <v>0</v>
      </c>
      <c r="J17" s="803" t="s">
        <v>58</v>
      </c>
      <c r="K17" s="804"/>
    </row>
    <row r="18" spans="1:11" ht="19.5" thickBot="1" x14ac:dyDescent="0.25">
      <c r="A18" s="342"/>
      <c r="B18" s="823"/>
      <c r="C18" s="820" t="s">
        <v>283</v>
      </c>
      <c r="D18" s="821"/>
      <c r="E18" s="821"/>
      <c r="F18" s="821"/>
      <c r="G18" s="822"/>
      <c r="H18" s="379">
        <f>SUM(H15:H17)</f>
        <v>2500</v>
      </c>
      <c r="I18" s="379">
        <f>SUM(I15:I17)</f>
        <v>575</v>
      </c>
      <c r="J18" s="807">
        <f>H18+I18</f>
        <v>3075</v>
      </c>
      <c r="K18" s="802"/>
    </row>
    <row r="19" spans="1:11" ht="38.25" thickBot="1" x14ac:dyDescent="0.25">
      <c r="A19" s="342">
        <v>4</v>
      </c>
      <c r="B19" s="824" t="s">
        <v>237</v>
      </c>
      <c r="C19" s="343"/>
      <c r="D19" s="344" t="s">
        <v>223</v>
      </c>
      <c r="E19" s="345" t="s">
        <v>205</v>
      </c>
      <c r="F19" s="346">
        <v>1</v>
      </c>
      <c r="G19" s="430" t="s">
        <v>245</v>
      </c>
      <c r="H19" s="348">
        <v>1000</v>
      </c>
      <c r="I19" s="348">
        <v>575</v>
      </c>
      <c r="J19" s="803" t="s">
        <v>56</v>
      </c>
      <c r="K19" s="804"/>
    </row>
    <row r="20" spans="1:11" ht="38.25" thickBot="1" x14ac:dyDescent="0.25">
      <c r="A20" s="342">
        <v>5</v>
      </c>
      <c r="B20" s="780"/>
      <c r="C20" s="349" t="s">
        <v>6</v>
      </c>
      <c r="D20" s="344" t="s">
        <v>263</v>
      </c>
      <c r="E20" s="345" t="s">
        <v>264</v>
      </c>
      <c r="F20" s="346">
        <v>2</v>
      </c>
      <c r="G20" s="430"/>
      <c r="H20" s="348">
        <v>500</v>
      </c>
      <c r="I20" s="348">
        <v>0</v>
      </c>
      <c r="J20" s="803" t="s">
        <v>58</v>
      </c>
      <c r="K20" s="804"/>
    </row>
    <row r="21" spans="1:11" ht="38.25" thickBot="1" x14ac:dyDescent="0.25">
      <c r="A21" s="342">
        <v>6</v>
      </c>
      <c r="B21" s="780"/>
      <c r="C21" s="349" t="s">
        <v>6</v>
      </c>
      <c r="D21" s="344" t="s">
        <v>265</v>
      </c>
      <c r="E21" s="345" t="s">
        <v>32</v>
      </c>
      <c r="F21" s="346">
        <v>1.5</v>
      </c>
      <c r="G21" s="430" t="s">
        <v>273</v>
      </c>
      <c r="H21" s="348">
        <v>1500</v>
      </c>
      <c r="I21" s="348">
        <v>0</v>
      </c>
      <c r="J21" s="803" t="s">
        <v>58</v>
      </c>
      <c r="K21" s="804"/>
    </row>
    <row r="22" spans="1:11" ht="19.5" thickBot="1" x14ac:dyDescent="0.25">
      <c r="A22" s="342"/>
      <c r="B22" s="823"/>
      <c r="C22" s="820" t="s">
        <v>283</v>
      </c>
      <c r="D22" s="821"/>
      <c r="E22" s="821"/>
      <c r="F22" s="821"/>
      <c r="G22" s="822"/>
      <c r="H22" s="379">
        <f>SUM(H19:H21)</f>
        <v>3000</v>
      </c>
      <c r="I22" s="379">
        <f>SUM(I19:I21)</f>
        <v>575</v>
      </c>
      <c r="J22" s="807">
        <f>H22+I22</f>
        <v>3575</v>
      </c>
      <c r="K22" s="802"/>
    </row>
    <row r="23" spans="1:11" ht="38.25" customHeight="1" thickBot="1" x14ac:dyDescent="0.25">
      <c r="A23" s="342">
        <v>7</v>
      </c>
      <c r="B23" s="824" t="s">
        <v>225</v>
      </c>
      <c r="C23" s="352" t="s">
        <v>6</v>
      </c>
      <c r="D23" s="344" t="s">
        <v>265</v>
      </c>
      <c r="E23" s="353" t="s">
        <v>32</v>
      </c>
      <c r="F23" s="354">
        <v>1.5</v>
      </c>
      <c r="G23" s="430" t="s">
        <v>273</v>
      </c>
      <c r="H23" s="354">
        <v>1500</v>
      </c>
      <c r="I23" s="354">
        <v>0</v>
      </c>
      <c r="J23" s="805" t="s">
        <v>58</v>
      </c>
      <c r="K23" s="806"/>
    </row>
    <row r="24" spans="1:11" ht="19.5" thickBot="1" x14ac:dyDescent="0.25">
      <c r="A24" s="342"/>
      <c r="B24" s="823"/>
      <c r="C24" s="825" t="s">
        <v>283</v>
      </c>
      <c r="D24" s="826"/>
      <c r="E24" s="826"/>
      <c r="F24" s="826"/>
      <c r="G24" s="827"/>
      <c r="H24" s="380">
        <f>SUM(H23:H23)</f>
        <v>1500</v>
      </c>
      <c r="I24" s="380">
        <f>SUM(I23:I23)</f>
        <v>0</v>
      </c>
      <c r="J24" s="808">
        <f>H24+I24</f>
        <v>1500</v>
      </c>
      <c r="K24" s="809"/>
    </row>
    <row r="25" spans="1:11" ht="19.5" thickBot="1" x14ac:dyDescent="0.25">
      <c r="A25" s="445">
        <v>8</v>
      </c>
      <c r="B25" s="860" t="s">
        <v>224</v>
      </c>
      <c r="C25" s="440"/>
      <c r="D25" s="441" t="s">
        <v>234</v>
      </c>
      <c r="E25" s="442" t="s">
        <v>32</v>
      </c>
      <c r="F25" s="442" t="s">
        <v>5</v>
      </c>
      <c r="G25" s="442"/>
      <c r="H25" s="358">
        <v>2100</v>
      </c>
      <c r="I25" s="358">
        <v>0</v>
      </c>
      <c r="J25" s="858" t="s">
        <v>56</v>
      </c>
      <c r="K25" s="859"/>
    </row>
    <row r="26" spans="1:11" ht="33" customHeight="1" thickBot="1" x14ac:dyDescent="0.25">
      <c r="A26" s="342">
        <v>9</v>
      </c>
      <c r="B26" s="861"/>
      <c r="C26" s="438"/>
      <c r="D26" s="439" t="s">
        <v>263</v>
      </c>
      <c r="E26" s="353" t="s">
        <v>264</v>
      </c>
      <c r="F26" s="354">
        <v>1</v>
      </c>
      <c r="G26" s="359"/>
      <c r="H26" s="354">
        <v>500</v>
      </c>
      <c r="I26" s="354">
        <v>0</v>
      </c>
      <c r="J26" s="812" t="s">
        <v>58</v>
      </c>
      <c r="K26" s="813"/>
    </row>
    <row r="27" spans="1:11" ht="27.75" customHeight="1" thickBot="1" x14ac:dyDescent="0.25">
      <c r="A27" s="342">
        <v>10</v>
      </c>
      <c r="B27" s="861"/>
      <c r="C27" s="440"/>
      <c r="D27" s="356" t="s">
        <v>265</v>
      </c>
      <c r="E27" s="357" t="s">
        <v>32</v>
      </c>
      <c r="F27" s="358">
        <v>1.5</v>
      </c>
      <c r="G27" s="372"/>
      <c r="H27" s="358">
        <v>1500</v>
      </c>
      <c r="I27" s="358">
        <v>0</v>
      </c>
      <c r="J27" s="863" t="s">
        <v>58</v>
      </c>
      <c r="K27" s="863"/>
    </row>
    <row r="28" spans="1:11" ht="19.5" thickBot="1" x14ac:dyDescent="0.25">
      <c r="A28" s="342"/>
      <c r="B28" s="862"/>
      <c r="C28" s="833" t="s">
        <v>283</v>
      </c>
      <c r="D28" s="834"/>
      <c r="E28" s="834"/>
      <c r="F28" s="834"/>
      <c r="G28" s="835"/>
      <c r="H28" s="380">
        <f>SUM(H25:H27)</f>
        <v>4100</v>
      </c>
      <c r="I28" s="380">
        <f>SUM(I26:I26)</f>
        <v>0</v>
      </c>
      <c r="J28" s="831">
        <f>H28+I28</f>
        <v>4100</v>
      </c>
      <c r="K28" s="832"/>
    </row>
    <row r="29" spans="1:11" ht="38.25" thickBot="1" x14ac:dyDescent="0.25">
      <c r="A29" s="342">
        <v>11</v>
      </c>
      <c r="B29" s="507" t="s">
        <v>229</v>
      </c>
      <c r="C29" s="357"/>
      <c r="D29" s="344" t="s">
        <v>265</v>
      </c>
      <c r="E29" s="357" t="s">
        <v>32</v>
      </c>
      <c r="F29" s="358">
        <v>2</v>
      </c>
      <c r="G29" s="430" t="s">
        <v>273</v>
      </c>
      <c r="H29" s="354">
        <v>2000</v>
      </c>
      <c r="I29" s="354">
        <v>0</v>
      </c>
      <c r="J29" s="777" t="s">
        <v>58</v>
      </c>
      <c r="K29" s="790"/>
    </row>
    <row r="30" spans="1:11" ht="19.5" thickBot="1" x14ac:dyDescent="0.25">
      <c r="A30" s="342"/>
      <c r="B30" s="508"/>
      <c r="C30" s="836" t="s">
        <v>283</v>
      </c>
      <c r="D30" s="834"/>
      <c r="E30" s="834"/>
      <c r="F30" s="834"/>
      <c r="G30" s="835"/>
      <c r="H30" s="380">
        <f>SUM(H29:H29)</f>
        <v>2000</v>
      </c>
      <c r="I30" s="380">
        <f>SUM(I29:I29)</f>
        <v>0</v>
      </c>
      <c r="J30" s="831">
        <f>H30+I30</f>
        <v>2000</v>
      </c>
      <c r="K30" s="832"/>
    </row>
    <row r="31" spans="1:11" ht="54.75" customHeight="1" thickBot="1" x14ac:dyDescent="0.25">
      <c r="A31" s="342">
        <v>12</v>
      </c>
      <c r="B31" s="841" t="s">
        <v>232</v>
      </c>
      <c r="C31" s="609" t="s">
        <v>251</v>
      </c>
      <c r="D31" s="610" t="s">
        <v>330</v>
      </c>
      <c r="E31" s="611" t="s">
        <v>264</v>
      </c>
      <c r="F31" s="612">
        <v>4</v>
      </c>
      <c r="G31" s="613" t="s">
        <v>34</v>
      </c>
      <c r="H31" s="614">
        <v>15000</v>
      </c>
      <c r="I31" s="614">
        <v>0</v>
      </c>
      <c r="J31" s="864" t="s">
        <v>56</v>
      </c>
      <c r="K31" s="865"/>
    </row>
    <row r="32" spans="1:11" ht="19.5" thickBot="1" x14ac:dyDescent="0.25">
      <c r="A32" s="342">
        <v>13</v>
      </c>
      <c r="B32" s="842"/>
      <c r="C32" s="599" t="s">
        <v>34</v>
      </c>
      <c r="D32" s="600" t="s">
        <v>329</v>
      </c>
      <c r="E32" s="601" t="s">
        <v>32</v>
      </c>
      <c r="F32" s="602">
        <v>15</v>
      </c>
      <c r="G32" s="603" t="s">
        <v>34</v>
      </c>
      <c r="H32" s="598">
        <v>10500</v>
      </c>
      <c r="I32" s="598">
        <v>0</v>
      </c>
      <c r="J32" s="864" t="s">
        <v>56</v>
      </c>
      <c r="K32" s="865"/>
    </row>
    <row r="33" spans="1:11" ht="19.5" thickBot="1" x14ac:dyDescent="0.25">
      <c r="A33" s="342"/>
      <c r="B33" s="843"/>
      <c r="C33" s="840" t="s">
        <v>283</v>
      </c>
      <c r="D33" s="826"/>
      <c r="E33" s="826"/>
      <c r="F33" s="826"/>
      <c r="G33" s="827"/>
      <c r="H33" s="381">
        <f>SUM(H31:H32)</f>
        <v>25500</v>
      </c>
      <c r="I33" s="381">
        <f>SUM(I31:I32)</f>
        <v>0</v>
      </c>
      <c r="J33" s="831">
        <f>H33+I33</f>
        <v>25500</v>
      </c>
      <c r="K33" s="839"/>
    </row>
    <row r="34" spans="1:11" ht="38.25" thickBot="1" x14ac:dyDescent="0.25">
      <c r="A34" s="342">
        <v>14</v>
      </c>
      <c r="B34" s="841" t="s">
        <v>235</v>
      </c>
      <c r="C34" s="371"/>
      <c r="D34" s="356" t="s">
        <v>265</v>
      </c>
      <c r="E34" s="357" t="s">
        <v>32</v>
      </c>
      <c r="F34" s="358">
        <v>3</v>
      </c>
      <c r="G34" s="372" t="s">
        <v>273</v>
      </c>
      <c r="H34" s="358">
        <v>3000</v>
      </c>
      <c r="I34" s="358">
        <v>0</v>
      </c>
      <c r="J34" s="777" t="s">
        <v>57</v>
      </c>
      <c r="K34" s="778"/>
    </row>
    <row r="35" spans="1:11" ht="19.5" thickBot="1" x14ac:dyDescent="0.25">
      <c r="A35" s="342"/>
      <c r="B35" s="843"/>
      <c r="C35" s="828" t="s">
        <v>283</v>
      </c>
      <c r="D35" s="829"/>
      <c r="E35" s="829"/>
      <c r="F35" s="829"/>
      <c r="G35" s="830"/>
      <c r="H35" s="381">
        <v>3000</v>
      </c>
      <c r="I35" s="381">
        <v>0</v>
      </c>
      <c r="J35" s="831">
        <f>H35+I35</f>
        <v>3000</v>
      </c>
      <c r="K35" s="839"/>
    </row>
    <row r="36" spans="1:11" ht="37.5" x14ac:dyDescent="0.2">
      <c r="A36" s="342">
        <v>15</v>
      </c>
      <c r="B36" s="852" t="s">
        <v>285</v>
      </c>
      <c r="C36" s="371"/>
      <c r="D36" s="344" t="s">
        <v>265</v>
      </c>
      <c r="E36" s="357" t="s">
        <v>32</v>
      </c>
      <c r="F36" s="358">
        <v>2</v>
      </c>
      <c r="G36" s="430" t="s">
        <v>273</v>
      </c>
      <c r="H36" s="358">
        <v>2000</v>
      </c>
      <c r="I36" s="358">
        <v>0</v>
      </c>
      <c r="J36" s="777" t="s">
        <v>58</v>
      </c>
      <c r="K36" s="778"/>
    </row>
    <row r="37" spans="1:11" ht="18.75" x14ac:dyDescent="0.2">
      <c r="A37" s="429"/>
      <c r="B37" s="853"/>
      <c r="C37" s="849" t="s">
        <v>283</v>
      </c>
      <c r="D37" s="850"/>
      <c r="E37" s="850"/>
      <c r="F37" s="850"/>
      <c r="G37" s="851"/>
      <c r="H37" s="443">
        <v>2000</v>
      </c>
      <c r="I37" s="443">
        <v>0</v>
      </c>
      <c r="J37" s="868">
        <f>H37+I37</f>
        <v>2000</v>
      </c>
      <c r="K37" s="869"/>
    </row>
    <row r="38" spans="1:11" ht="36" customHeight="1" x14ac:dyDescent="0.2">
      <c r="A38" s="437">
        <v>16</v>
      </c>
      <c r="B38" s="847" t="s">
        <v>270</v>
      </c>
      <c r="C38" s="615"/>
      <c r="D38" s="616" t="s">
        <v>227</v>
      </c>
      <c r="E38" s="617" t="s">
        <v>32</v>
      </c>
      <c r="F38" s="617" t="s">
        <v>16</v>
      </c>
      <c r="G38" s="617" t="s">
        <v>331</v>
      </c>
      <c r="H38" s="598">
        <v>1000</v>
      </c>
      <c r="I38" s="598">
        <v>2875</v>
      </c>
      <c r="J38" s="866" t="s">
        <v>57</v>
      </c>
      <c r="K38" s="867"/>
    </row>
    <row r="39" spans="1:11" ht="38.25" thickBot="1" x14ac:dyDescent="0.25">
      <c r="A39" s="357">
        <v>17</v>
      </c>
      <c r="B39" s="854"/>
      <c r="C39" s="371"/>
      <c r="D39" s="439" t="s">
        <v>263</v>
      </c>
      <c r="E39" s="353" t="s">
        <v>264</v>
      </c>
      <c r="F39" s="354">
        <v>1</v>
      </c>
      <c r="G39" s="444"/>
      <c r="H39" s="354">
        <v>500</v>
      </c>
      <c r="I39" s="354">
        <v>0</v>
      </c>
      <c r="J39" s="812" t="s">
        <v>58</v>
      </c>
      <c r="K39" s="877"/>
    </row>
    <row r="40" spans="1:11" ht="37.5" x14ac:dyDescent="0.2">
      <c r="A40" s="357">
        <v>18</v>
      </c>
      <c r="B40" s="854"/>
      <c r="C40" s="371"/>
      <c r="D40" s="344" t="s">
        <v>265</v>
      </c>
      <c r="E40" s="357" t="s">
        <v>32</v>
      </c>
      <c r="F40" s="358">
        <v>1</v>
      </c>
      <c r="G40" s="430" t="s">
        <v>273</v>
      </c>
      <c r="H40" s="358">
        <v>1000</v>
      </c>
      <c r="I40" s="358">
        <v>0</v>
      </c>
      <c r="J40" s="777" t="s">
        <v>58</v>
      </c>
      <c r="K40" s="778"/>
    </row>
    <row r="41" spans="1:11" ht="19.5" thickBot="1" x14ac:dyDescent="0.25">
      <c r="A41" s="357"/>
      <c r="B41" s="848"/>
      <c r="C41" s="849" t="s">
        <v>283</v>
      </c>
      <c r="D41" s="850"/>
      <c r="E41" s="850"/>
      <c r="F41" s="850"/>
      <c r="G41" s="851"/>
      <c r="H41" s="381">
        <v>2500</v>
      </c>
      <c r="I41" s="381">
        <v>2875</v>
      </c>
      <c r="J41" s="831">
        <f>H41+I41</f>
        <v>5375</v>
      </c>
      <c r="K41" s="839"/>
    </row>
    <row r="42" spans="1:11" ht="37.5" x14ac:dyDescent="0.2">
      <c r="A42" s="357">
        <v>19</v>
      </c>
      <c r="B42" s="847" t="s">
        <v>271</v>
      </c>
      <c r="C42" s="371"/>
      <c r="D42" s="344" t="s">
        <v>265</v>
      </c>
      <c r="E42" s="357" t="s">
        <v>32</v>
      </c>
      <c r="F42" s="358">
        <v>1.5</v>
      </c>
      <c r="G42" s="430" t="s">
        <v>273</v>
      </c>
      <c r="H42" s="358">
        <v>1500</v>
      </c>
      <c r="I42" s="358">
        <v>0</v>
      </c>
      <c r="J42" s="777" t="s">
        <v>58</v>
      </c>
      <c r="K42" s="778"/>
    </row>
    <row r="43" spans="1:11" ht="19.5" thickBot="1" x14ac:dyDescent="0.25">
      <c r="A43" s="357"/>
      <c r="B43" s="848"/>
      <c r="C43" s="844" t="s">
        <v>283</v>
      </c>
      <c r="D43" s="850"/>
      <c r="E43" s="850"/>
      <c r="F43" s="850"/>
      <c r="G43" s="851"/>
      <c r="H43" s="443">
        <v>1500</v>
      </c>
      <c r="I43" s="443">
        <v>0</v>
      </c>
      <c r="J43" s="868">
        <f>H43+I43</f>
        <v>1500</v>
      </c>
      <c r="K43" s="869"/>
    </row>
    <row r="44" spans="1:11" ht="19.5" thickBot="1" x14ac:dyDescent="0.25">
      <c r="A44" s="373"/>
      <c r="B44" s="374"/>
      <c r="C44" s="373"/>
      <c r="D44" s="870" t="s">
        <v>60</v>
      </c>
      <c r="E44" s="871"/>
      <c r="F44" s="871"/>
      <c r="G44" s="872"/>
      <c r="H44" s="450">
        <f>H18+H22+H24+H28+H30+H33+H35+H37+H41+H43</f>
        <v>47600</v>
      </c>
      <c r="I44" s="450">
        <v>4025</v>
      </c>
      <c r="J44" s="873">
        <f>H44+I44</f>
        <v>51625</v>
      </c>
      <c r="K44" s="874"/>
    </row>
    <row r="45" spans="1:11" ht="19.5" thickBot="1" x14ac:dyDescent="0.25">
      <c r="A45" s="373"/>
      <c r="B45" s="374"/>
      <c r="C45" s="373"/>
      <c r="D45" s="448"/>
      <c r="E45" s="448"/>
      <c r="F45" s="448"/>
      <c r="G45" s="448"/>
      <c r="H45" s="449"/>
      <c r="I45" s="450" t="s">
        <v>334</v>
      </c>
      <c r="J45" s="449"/>
      <c r="K45" s="449"/>
    </row>
    <row r="46" spans="1:11" ht="18" x14ac:dyDescent="0.25">
      <c r="A46" s="335"/>
      <c r="B46" s="876" t="s">
        <v>220</v>
      </c>
      <c r="C46" s="876"/>
      <c r="D46" s="876"/>
      <c r="E46" s="875" t="s">
        <v>284</v>
      </c>
      <c r="F46" s="875"/>
      <c r="G46" s="875"/>
      <c r="H46" s="815" t="s">
        <v>221</v>
      </c>
      <c r="I46" s="815"/>
      <c r="J46" s="335"/>
      <c r="K46" s="335"/>
    </row>
    <row r="47" spans="1:11" ht="18" x14ac:dyDescent="0.25">
      <c r="A47" s="335"/>
      <c r="B47" s="876" t="s">
        <v>332</v>
      </c>
      <c r="C47" s="876"/>
      <c r="D47" s="876"/>
      <c r="E47" s="815" t="s">
        <v>274</v>
      </c>
      <c r="F47" s="815"/>
      <c r="G47" s="815"/>
      <c r="H47" s="815" t="s">
        <v>275</v>
      </c>
      <c r="I47" s="815"/>
      <c r="J47" s="335"/>
      <c r="K47" s="335"/>
    </row>
    <row r="48" spans="1:11" x14ac:dyDescent="0.2">
      <c r="H48" s="446" t="s">
        <v>34</v>
      </c>
    </row>
  </sheetData>
  <mergeCells count="71">
    <mergeCell ref="E47:G47"/>
    <mergeCell ref="H47:I47"/>
    <mergeCell ref="J41:K41"/>
    <mergeCell ref="D44:G44"/>
    <mergeCell ref="J44:K44"/>
    <mergeCell ref="E46:G46"/>
    <mergeCell ref="H46:I46"/>
    <mergeCell ref="B47:D47"/>
    <mergeCell ref="B42:B43"/>
    <mergeCell ref="J42:K42"/>
    <mergeCell ref="C43:G43"/>
    <mergeCell ref="J43:K43"/>
    <mergeCell ref="B38:B41"/>
    <mergeCell ref="B46:D46"/>
    <mergeCell ref="J39:K39"/>
    <mergeCell ref="J40:K40"/>
    <mergeCell ref="B34:B35"/>
    <mergeCell ref="J34:K34"/>
    <mergeCell ref="C35:G35"/>
    <mergeCell ref="J35:K35"/>
    <mergeCell ref="B36:B37"/>
    <mergeCell ref="J36:K36"/>
    <mergeCell ref="C37:G37"/>
    <mergeCell ref="J37:K37"/>
    <mergeCell ref="C41:G41"/>
    <mergeCell ref="J31:K31"/>
    <mergeCell ref="J32:K32"/>
    <mergeCell ref="C33:G33"/>
    <mergeCell ref="J33:K33"/>
    <mergeCell ref="J38:K38"/>
    <mergeCell ref="B31:B33"/>
    <mergeCell ref="J29:K29"/>
    <mergeCell ref="C30:G30"/>
    <mergeCell ref="J30:K30"/>
    <mergeCell ref="J26:K26"/>
    <mergeCell ref="B23:B24"/>
    <mergeCell ref="B25:B28"/>
    <mergeCell ref="C28:G28"/>
    <mergeCell ref="J28:K28"/>
    <mergeCell ref="J27:K27"/>
    <mergeCell ref="J11:K13"/>
    <mergeCell ref="J23:K23"/>
    <mergeCell ref="C24:G24"/>
    <mergeCell ref="J24:K24"/>
    <mergeCell ref="J25:K25"/>
    <mergeCell ref="J14:K14"/>
    <mergeCell ref="J18:K18"/>
    <mergeCell ref="B19:B22"/>
    <mergeCell ref="J19:K19"/>
    <mergeCell ref="J20:K20"/>
    <mergeCell ref="J21:K21"/>
    <mergeCell ref="C22:G22"/>
    <mergeCell ref="J22:K22"/>
    <mergeCell ref="B15:B18"/>
    <mergeCell ref="J15:K15"/>
    <mergeCell ref="J16:K16"/>
    <mergeCell ref="J17:K17"/>
    <mergeCell ref="C18:G18"/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H11:I11"/>
    <mergeCell ref="H12:H13"/>
    <mergeCell ref="I12:I13"/>
  </mergeCells>
  <pageMargins left="0.7" right="0.7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43" workbookViewId="0">
      <selection activeCell="D41" sqref="D41"/>
    </sheetView>
  </sheetViews>
  <sheetFormatPr defaultRowHeight="12.75" x14ac:dyDescent="0.2"/>
  <cols>
    <col min="1" max="1" width="5.7109375" customWidth="1"/>
    <col min="2" max="2" width="17.85546875" customWidth="1"/>
    <col min="3" max="3" width="6.7109375" customWidth="1"/>
    <col min="4" max="4" width="18.140625" customWidth="1"/>
    <col min="7" max="7" width="18" customWidth="1"/>
    <col min="9" max="9" width="7.28515625" customWidth="1"/>
  </cols>
  <sheetData>
    <row r="1" spans="1:9" ht="18.75" x14ac:dyDescent="0.2">
      <c r="A1" s="373"/>
      <c r="B1" s="375"/>
      <c r="C1" s="375" t="s">
        <v>48</v>
      </c>
      <c r="D1" s="375"/>
      <c r="E1" s="373"/>
      <c r="F1" s="373"/>
      <c r="G1" s="373"/>
      <c r="H1" s="375"/>
      <c r="I1" s="375"/>
    </row>
    <row r="2" spans="1:9" ht="18.75" x14ac:dyDescent="0.2">
      <c r="A2" s="373"/>
      <c r="B2" s="375"/>
      <c r="C2" s="375" t="s">
        <v>49</v>
      </c>
      <c r="D2" s="375"/>
      <c r="E2" s="373"/>
      <c r="F2" s="373"/>
      <c r="G2" s="373"/>
      <c r="H2" s="375"/>
      <c r="I2" s="375"/>
    </row>
    <row r="3" spans="1:9" ht="18.75" x14ac:dyDescent="0.2">
      <c r="A3" s="373"/>
      <c r="B3" s="375"/>
      <c r="C3" s="375" t="s">
        <v>50</v>
      </c>
      <c r="D3" s="375"/>
      <c r="E3" s="373"/>
      <c r="F3" s="373"/>
      <c r="G3" s="373"/>
      <c r="H3" s="375"/>
      <c r="I3" s="375"/>
    </row>
    <row r="4" spans="1:9" ht="18.75" x14ac:dyDescent="0.2">
      <c r="A4" s="373"/>
      <c r="B4" s="375"/>
      <c r="C4" s="375" t="s">
        <v>51</v>
      </c>
      <c r="D4" s="375"/>
      <c r="E4" s="373"/>
      <c r="F4" s="373"/>
      <c r="G4" s="373"/>
      <c r="H4" s="375"/>
      <c r="I4" s="375"/>
    </row>
    <row r="5" spans="1:9" ht="18.75" x14ac:dyDescent="0.2">
      <c r="A5" s="373"/>
      <c r="B5" s="375"/>
      <c r="C5" s="375" t="s">
        <v>174</v>
      </c>
      <c r="D5" s="375" t="s">
        <v>364</v>
      </c>
      <c r="E5" s="373"/>
      <c r="F5" s="373"/>
      <c r="G5" s="373"/>
      <c r="H5" s="375"/>
      <c r="I5" s="375"/>
    </row>
    <row r="6" spans="1:9" ht="10.5" customHeight="1" x14ac:dyDescent="0.2">
      <c r="A6" s="569"/>
      <c r="B6" s="335"/>
      <c r="C6" s="335"/>
      <c r="D6" s="335"/>
      <c r="E6" s="569"/>
      <c r="F6" s="569"/>
      <c r="G6" s="569"/>
      <c r="H6" s="335"/>
      <c r="I6" s="335"/>
    </row>
    <row r="7" spans="1:9" ht="20.25" x14ac:dyDescent="0.2">
      <c r="A7" s="969" t="s">
        <v>133</v>
      </c>
      <c r="B7" s="969"/>
      <c r="C7" s="969"/>
      <c r="D7" s="969"/>
      <c r="E7" s="969"/>
      <c r="F7" s="969"/>
      <c r="G7" s="969"/>
      <c r="H7" s="335"/>
      <c r="I7" s="335"/>
    </row>
    <row r="8" spans="1:9" ht="20.25" x14ac:dyDescent="0.2">
      <c r="A8" s="969" t="s">
        <v>134</v>
      </c>
      <c r="B8" s="969"/>
      <c r="C8" s="969"/>
      <c r="D8" s="969"/>
      <c r="E8" s="969"/>
      <c r="F8" s="969"/>
      <c r="G8" s="969"/>
      <c r="H8" s="335"/>
      <c r="I8" s="335"/>
    </row>
    <row r="9" spans="1:9" ht="20.25" x14ac:dyDescent="0.2">
      <c r="A9" s="969" t="s">
        <v>365</v>
      </c>
      <c r="B9" s="969"/>
      <c r="C9" s="969"/>
      <c r="D9" s="969"/>
      <c r="E9" s="969"/>
      <c r="F9" s="969"/>
      <c r="G9" s="969"/>
      <c r="H9" s="335"/>
      <c r="I9" s="335"/>
    </row>
    <row r="10" spans="1:9" ht="9" customHeight="1" thickBot="1" x14ac:dyDescent="0.25">
      <c r="A10" s="45"/>
      <c r="E10" s="45"/>
      <c r="F10" s="45"/>
      <c r="G10" s="45"/>
    </row>
    <row r="11" spans="1:9" x14ac:dyDescent="0.2">
      <c r="A11" s="779" t="s">
        <v>0</v>
      </c>
      <c r="B11" s="782" t="s">
        <v>2</v>
      </c>
      <c r="C11" s="779" t="s">
        <v>67</v>
      </c>
      <c r="D11" s="779" t="s">
        <v>8</v>
      </c>
      <c r="E11" s="779" t="s">
        <v>66</v>
      </c>
      <c r="F11" s="782" t="s">
        <v>65</v>
      </c>
      <c r="G11" s="779" t="s">
        <v>53</v>
      </c>
      <c r="H11" s="793" t="s">
        <v>52</v>
      </c>
      <c r="I11" s="794"/>
    </row>
    <row r="12" spans="1:9" ht="12.75" customHeight="1" x14ac:dyDescent="0.2">
      <c r="A12" s="780"/>
      <c r="B12" s="783"/>
      <c r="C12" s="780"/>
      <c r="D12" s="780"/>
      <c r="E12" s="780"/>
      <c r="F12" s="783"/>
      <c r="G12" s="780"/>
      <c r="H12" s="795"/>
      <c r="I12" s="796"/>
    </row>
    <row r="13" spans="1:9" ht="30.75" customHeight="1" thickBot="1" x14ac:dyDescent="0.25">
      <c r="A13" s="781"/>
      <c r="B13" s="784"/>
      <c r="C13" s="781"/>
      <c r="D13" s="781"/>
      <c r="E13" s="781"/>
      <c r="F13" s="784"/>
      <c r="G13" s="781"/>
      <c r="H13" s="797"/>
      <c r="I13" s="798"/>
    </row>
    <row r="14" spans="1:9" s="420" customFormat="1" ht="19.5" thickBot="1" x14ac:dyDescent="0.25">
      <c r="A14" s="641" t="s">
        <v>1</v>
      </c>
      <c r="B14" s="337" t="s">
        <v>3</v>
      </c>
      <c r="C14" s="338" t="s">
        <v>5</v>
      </c>
      <c r="D14" s="640" t="s">
        <v>9</v>
      </c>
      <c r="E14" s="338" t="s">
        <v>16</v>
      </c>
      <c r="F14" s="337" t="s">
        <v>19</v>
      </c>
      <c r="G14" s="338">
        <v>7</v>
      </c>
      <c r="H14" s="801">
        <v>8</v>
      </c>
      <c r="I14" s="802"/>
    </row>
    <row r="15" spans="1:9" ht="47.25" customHeight="1" thickBot="1" x14ac:dyDescent="0.25">
      <c r="A15" s="633">
        <v>1</v>
      </c>
      <c r="B15" s="885" t="s">
        <v>222</v>
      </c>
      <c r="C15" s="907"/>
      <c r="D15" s="908" t="s">
        <v>393</v>
      </c>
      <c r="E15" s="909" t="s">
        <v>264</v>
      </c>
      <c r="F15" s="910">
        <v>9</v>
      </c>
      <c r="G15" s="911" t="s">
        <v>394</v>
      </c>
      <c r="H15" s="912" t="s">
        <v>54</v>
      </c>
      <c r="I15" s="913"/>
    </row>
    <row r="16" spans="1:9" s="978" customFormat="1" ht="54" customHeight="1" thickBot="1" x14ac:dyDescent="0.25">
      <c r="A16" s="637">
        <v>2</v>
      </c>
      <c r="B16" s="842"/>
      <c r="C16" s="627" t="s">
        <v>34</v>
      </c>
      <c r="D16" s="646" t="s">
        <v>223</v>
      </c>
      <c r="E16" s="627" t="s">
        <v>205</v>
      </c>
      <c r="F16" s="647">
        <v>1</v>
      </c>
      <c r="G16" s="648" t="s">
        <v>245</v>
      </c>
      <c r="H16" s="886" t="s">
        <v>56</v>
      </c>
      <c r="I16" s="887"/>
    </row>
    <row r="17" spans="1:13" ht="61.5" customHeight="1" thickBot="1" x14ac:dyDescent="0.25">
      <c r="A17" s="342">
        <v>3</v>
      </c>
      <c r="B17" s="842"/>
      <c r="C17" s="442" t="s">
        <v>6</v>
      </c>
      <c r="D17" s="604" t="s">
        <v>263</v>
      </c>
      <c r="E17" s="642" t="s">
        <v>264</v>
      </c>
      <c r="F17" s="605">
        <v>2</v>
      </c>
      <c r="G17" s="639" t="s">
        <v>425</v>
      </c>
      <c r="H17" s="777" t="s">
        <v>58</v>
      </c>
      <c r="I17" s="790"/>
    </row>
    <row r="18" spans="1:13" ht="39.75" customHeight="1" thickBot="1" x14ac:dyDescent="0.25">
      <c r="A18" s="905">
        <v>4</v>
      </c>
      <c r="B18" s="878"/>
      <c r="C18" s="914" t="s">
        <v>6</v>
      </c>
      <c r="D18" s="915" t="s">
        <v>265</v>
      </c>
      <c r="E18" s="916" t="s">
        <v>32</v>
      </c>
      <c r="F18" s="917">
        <v>1</v>
      </c>
      <c r="G18" s="918" t="s">
        <v>273</v>
      </c>
      <c r="H18" s="919" t="s">
        <v>58</v>
      </c>
      <c r="I18" s="920"/>
    </row>
    <row r="19" spans="1:13" ht="38.25" thickBot="1" x14ac:dyDescent="0.25">
      <c r="A19" s="637">
        <v>5</v>
      </c>
      <c r="B19" s="793" t="s">
        <v>237</v>
      </c>
      <c r="C19" s="921"/>
      <c r="D19" s="908" t="s">
        <v>393</v>
      </c>
      <c r="E19" s="921" t="s">
        <v>264</v>
      </c>
      <c r="F19" s="921" t="s">
        <v>395</v>
      </c>
      <c r="G19" s="911" t="s">
        <v>394</v>
      </c>
      <c r="H19" s="922" t="s">
        <v>54</v>
      </c>
      <c r="I19" s="923"/>
    </row>
    <row r="20" spans="1:13" s="978" customFormat="1" ht="55.5" customHeight="1" thickBot="1" x14ac:dyDescent="0.25">
      <c r="A20" s="637">
        <v>6</v>
      </c>
      <c r="B20" s="795"/>
      <c r="C20" s="627"/>
      <c r="D20" s="646" t="s">
        <v>223</v>
      </c>
      <c r="E20" s="627" t="s">
        <v>205</v>
      </c>
      <c r="F20" s="647">
        <v>1</v>
      </c>
      <c r="G20" s="648" t="s">
        <v>245</v>
      </c>
      <c r="H20" s="886" t="s">
        <v>56</v>
      </c>
      <c r="I20" s="887"/>
    </row>
    <row r="21" spans="1:13" ht="53.25" customHeight="1" thickBot="1" x14ac:dyDescent="0.25">
      <c r="A21" s="342">
        <v>7</v>
      </c>
      <c r="B21" s="795"/>
      <c r="C21" s="442" t="s">
        <v>6</v>
      </c>
      <c r="D21" s="604" t="s">
        <v>263</v>
      </c>
      <c r="E21" s="642" t="s">
        <v>264</v>
      </c>
      <c r="F21" s="605">
        <v>2</v>
      </c>
      <c r="G21" s="639" t="s">
        <v>425</v>
      </c>
      <c r="H21" s="777" t="s">
        <v>58</v>
      </c>
      <c r="I21" s="790"/>
    </row>
    <row r="22" spans="1:13" ht="35.25" customHeight="1" thickBot="1" x14ac:dyDescent="0.25">
      <c r="A22" s="905">
        <v>8</v>
      </c>
      <c r="B22" s="797"/>
      <c r="C22" s="914" t="s">
        <v>6</v>
      </c>
      <c r="D22" s="915" t="s">
        <v>265</v>
      </c>
      <c r="E22" s="916" t="s">
        <v>32</v>
      </c>
      <c r="F22" s="917">
        <v>1.5</v>
      </c>
      <c r="G22" s="918" t="s">
        <v>273</v>
      </c>
      <c r="H22" s="919" t="s">
        <v>58</v>
      </c>
      <c r="I22" s="920"/>
    </row>
    <row r="23" spans="1:13" ht="38.25" thickBot="1" x14ac:dyDescent="0.25">
      <c r="A23" s="637">
        <v>9</v>
      </c>
      <c r="B23" s="793" t="s">
        <v>225</v>
      </c>
      <c r="C23" s="934"/>
      <c r="D23" s="908" t="s">
        <v>393</v>
      </c>
      <c r="E23" s="921" t="s">
        <v>264</v>
      </c>
      <c r="F23" s="921" t="s">
        <v>396</v>
      </c>
      <c r="G23" s="911" t="s">
        <v>394</v>
      </c>
      <c r="H23" s="922" t="s">
        <v>54</v>
      </c>
      <c r="I23" s="923"/>
    </row>
    <row r="24" spans="1:13" ht="38.25" thickBot="1" x14ac:dyDescent="0.25">
      <c r="A24" s="905">
        <v>10</v>
      </c>
      <c r="B24" s="797"/>
      <c r="C24" s="927" t="s">
        <v>6</v>
      </c>
      <c r="D24" s="928" t="s">
        <v>265</v>
      </c>
      <c r="E24" s="929" t="s">
        <v>32</v>
      </c>
      <c r="F24" s="930">
        <v>1.5</v>
      </c>
      <c r="G24" s="931" t="s">
        <v>273</v>
      </c>
      <c r="H24" s="932" t="s">
        <v>58</v>
      </c>
      <c r="I24" s="933"/>
    </row>
    <row r="25" spans="1:13" ht="62.25" customHeight="1" thickBot="1" x14ac:dyDescent="0.25">
      <c r="A25" s="935">
        <v>11</v>
      </c>
      <c r="B25" s="936" t="s">
        <v>224</v>
      </c>
      <c r="C25" s="937"/>
      <c r="D25" s="938" t="s">
        <v>439</v>
      </c>
      <c r="E25" s="939" t="s">
        <v>32</v>
      </c>
      <c r="F25" s="940" t="s">
        <v>442</v>
      </c>
      <c r="G25" s="940" t="s">
        <v>441</v>
      </c>
      <c r="H25" s="941" t="s">
        <v>156</v>
      </c>
      <c r="I25" s="942"/>
      <c r="M25" s="462"/>
    </row>
    <row r="26" spans="1:13" ht="44.25" customHeight="1" thickBot="1" x14ac:dyDescent="0.25">
      <c r="A26" s="606">
        <v>12</v>
      </c>
      <c r="B26" s="943" t="s">
        <v>229</v>
      </c>
      <c r="C26" s="946" t="s">
        <v>34</v>
      </c>
      <c r="D26" s="351" t="s">
        <v>393</v>
      </c>
      <c r="E26" s="345" t="s">
        <v>264</v>
      </c>
      <c r="F26" s="348">
        <v>11</v>
      </c>
      <c r="G26" s="924" t="s">
        <v>394</v>
      </c>
      <c r="H26" s="925" t="s">
        <v>54</v>
      </c>
      <c r="I26" s="926"/>
    </row>
    <row r="27" spans="1:13" ht="36" customHeight="1" thickBot="1" x14ac:dyDescent="0.25">
      <c r="A27" s="906">
        <v>13</v>
      </c>
      <c r="B27" s="945"/>
      <c r="C27" s="916"/>
      <c r="D27" s="915" t="s">
        <v>265</v>
      </c>
      <c r="E27" s="916" t="s">
        <v>32</v>
      </c>
      <c r="F27" s="947">
        <v>2</v>
      </c>
      <c r="G27" s="918" t="s">
        <v>273</v>
      </c>
      <c r="H27" s="919" t="s">
        <v>58</v>
      </c>
      <c r="I27" s="920"/>
    </row>
    <row r="28" spans="1:13" ht="38.25" thickBot="1" x14ac:dyDescent="0.25">
      <c r="A28" s="635">
        <v>14</v>
      </c>
      <c r="B28" s="943" t="s">
        <v>232</v>
      </c>
      <c r="C28" s="944"/>
      <c r="D28" s="908" t="s">
        <v>393</v>
      </c>
      <c r="E28" s="909" t="s">
        <v>264</v>
      </c>
      <c r="F28" s="910">
        <v>16</v>
      </c>
      <c r="G28" s="911" t="s">
        <v>394</v>
      </c>
      <c r="H28" s="922" t="s">
        <v>54</v>
      </c>
      <c r="I28" s="923"/>
    </row>
    <row r="29" spans="1:13" s="978" customFormat="1" ht="60.75" customHeight="1" thickBot="1" x14ac:dyDescent="0.25">
      <c r="A29" s="935">
        <v>15</v>
      </c>
      <c r="B29" s="945"/>
      <c r="C29" s="979" t="s">
        <v>34</v>
      </c>
      <c r="D29" s="980" t="s">
        <v>385</v>
      </c>
      <c r="E29" s="981" t="s">
        <v>312</v>
      </c>
      <c r="F29" s="982">
        <v>78</v>
      </c>
      <c r="G29" s="983" t="s">
        <v>426</v>
      </c>
      <c r="H29" s="984" t="s">
        <v>56</v>
      </c>
      <c r="I29" s="985"/>
    </row>
    <row r="30" spans="1:13" ht="57" thickBot="1" x14ac:dyDescent="0.25">
      <c r="A30" s="948">
        <v>16</v>
      </c>
      <c r="B30" s="949" t="s">
        <v>235</v>
      </c>
      <c r="C30" s="937"/>
      <c r="D30" s="938" t="s">
        <v>439</v>
      </c>
      <c r="E30" s="939" t="s">
        <v>32</v>
      </c>
      <c r="F30" s="950" t="s">
        <v>440</v>
      </c>
      <c r="G30" s="940" t="s">
        <v>441</v>
      </c>
      <c r="H30" s="951" t="s">
        <v>156</v>
      </c>
      <c r="I30" s="952"/>
    </row>
    <row r="31" spans="1:13" ht="45.75" customHeight="1" thickBot="1" x14ac:dyDescent="0.25">
      <c r="A31" s="905">
        <v>17</v>
      </c>
      <c r="B31" s="949" t="s">
        <v>285</v>
      </c>
      <c r="C31" s="953"/>
      <c r="D31" s="954" t="s">
        <v>265</v>
      </c>
      <c r="E31" s="955" t="s">
        <v>32</v>
      </c>
      <c r="F31" s="956">
        <v>2</v>
      </c>
      <c r="G31" s="638" t="s">
        <v>273</v>
      </c>
      <c r="H31" s="803" t="s">
        <v>58</v>
      </c>
      <c r="I31" s="804"/>
    </row>
    <row r="32" spans="1:13" ht="61.5" customHeight="1" x14ac:dyDescent="0.2">
      <c r="A32" s="343">
        <v>18</v>
      </c>
      <c r="B32" s="957" t="s">
        <v>270</v>
      </c>
      <c r="C32" s="958"/>
      <c r="D32" s="344" t="s">
        <v>263</v>
      </c>
      <c r="E32" s="345" t="s">
        <v>264</v>
      </c>
      <c r="F32" s="348">
        <v>1</v>
      </c>
      <c r="G32" s="924" t="s">
        <v>425</v>
      </c>
      <c r="H32" s="788" t="s">
        <v>58</v>
      </c>
      <c r="I32" s="789"/>
    </row>
    <row r="33" spans="1:9" ht="43.5" customHeight="1" thickBot="1" x14ac:dyDescent="0.25">
      <c r="A33" s="959">
        <v>19</v>
      </c>
      <c r="B33" s="960"/>
      <c r="C33" s="961"/>
      <c r="D33" s="928" t="s">
        <v>265</v>
      </c>
      <c r="E33" s="929" t="s">
        <v>32</v>
      </c>
      <c r="F33" s="930">
        <v>1</v>
      </c>
      <c r="G33" s="931" t="s">
        <v>273</v>
      </c>
      <c r="H33" s="962" t="s">
        <v>58</v>
      </c>
      <c r="I33" s="963"/>
    </row>
    <row r="34" spans="1:9" ht="41.25" customHeight="1" x14ac:dyDescent="0.2">
      <c r="A34" s="964">
        <v>20</v>
      </c>
      <c r="B34" s="957" t="s">
        <v>271</v>
      </c>
      <c r="C34" s="965"/>
      <c r="D34" s="908" t="s">
        <v>393</v>
      </c>
      <c r="E34" s="966" t="s">
        <v>264</v>
      </c>
      <c r="F34" s="966" t="s">
        <v>397</v>
      </c>
      <c r="G34" s="911" t="s">
        <v>394</v>
      </c>
      <c r="H34" s="967" t="s">
        <v>54</v>
      </c>
      <c r="I34" s="968"/>
    </row>
    <row r="35" spans="1:9" s="978" customFormat="1" ht="42" customHeight="1" x14ac:dyDescent="0.2">
      <c r="A35" s="986">
        <v>21</v>
      </c>
      <c r="B35" s="854"/>
      <c r="C35" s="636"/>
      <c r="D35" s="634" t="s">
        <v>234</v>
      </c>
      <c r="E35" s="628" t="s">
        <v>205</v>
      </c>
      <c r="F35" s="628" t="s">
        <v>419</v>
      </c>
      <c r="G35" s="628" t="s">
        <v>426</v>
      </c>
      <c r="H35" s="884" t="s">
        <v>56</v>
      </c>
      <c r="I35" s="987"/>
    </row>
    <row r="36" spans="1:9" ht="38.25" thickBot="1" x14ac:dyDescent="0.25">
      <c r="A36" s="959">
        <v>22</v>
      </c>
      <c r="B36" s="960"/>
      <c r="C36" s="961"/>
      <c r="D36" s="915" t="s">
        <v>265</v>
      </c>
      <c r="E36" s="916" t="s">
        <v>32</v>
      </c>
      <c r="F36" s="947">
        <v>1.5</v>
      </c>
      <c r="G36" s="918" t="s">
        <v>273</v>
      </c>
      <c r="H36" s="919" t="s">
        <v>58</v>
      </c>
      <c r="I36" s="920"/>
    </row>
    <row r="37" spans="1:9" ht="18.75" x14ac:dyDescent="0.2">
      <c r="A37" s="373"/>
      <c r="B37" s="374"/>
      <c r="C37" s="373"/>
      <c r="D37" s="448"/>
      <c r="E37" s="448"/>
      <c r="F37" s="448"/>
      <c r="G37" s="448"/>
      <c r="H37" s="449"/>
      <c r="I37" s="449"/>
    </row>
    <row r="38" spans="1:9" ht="18" x14ac:dyDescent="0.25">
      <c r="A38" s="335"/>
      <c r="B38" s="876" t="s">
        <v>220</v>
      </c>
      <c r="C38" s="876"/>
      <c r="D38" s="876"/>
      <c r="E38" s="875" t="s">
        <v>284</v>
      </c>
      <c r="F38" s="875"/>
      <c r="G38" s="875"/>
      <c r="H38" s="335"/>
      <c r="I38" s="335"/>
    </row>
    <row r="39" spans="1:9" ht="18" x14ac:dyDescent="0.25">
      <c r="A39" s="335"/>
      <c r="B39" s="876" t="s">
        <v>332</v>
      </c>
      <c r="C39" s="876"/>
      <c r="D39" s="876"/>
      <c r="E39" s="815" t="s">
        <v>274</v>
      </c>
      <c r="F39" s="815"/>
      <c r="G39" s="815"/>
      <c r="H39" s="335"/>
      <c r="I39" s="335"/>
    </row>
  </sheetData>
  <mergeCells count="45">
    <mergeCell ref="H31:I31"/>
    <mergeCell ref="B32:B33"/>
    <mergeCell ref="H32:I32"/>
    <mergeCell ref="H33:I33"/>
    <mergeCell ref="B39:D39"/>
    <mergeCell ref="E39:G39"/>
    <mergeCell ref="H36:I36"/>
    <mergeCell ref="B38:D38"/>
    <mergeCell ref="E38:G38"/>
    <mergeCell ref="H27:I27"/>
    <mergeCell ref="H11:I13"/>
    <mergeCell ref="H14:I14"/>
    <mergeCell ref="H15:I15"/>
    <mergeCell ref="A7:G7"/>
    <mergeCell ref="A8:G8"/>
    <mergeCell ref="A9:G9"/>
    <mergeCell ref="A11:A13"/>
    <mergeCell ref="B11:B13"/>
    <mergeCell ref="C11:C13"/>
    <mergeCell ref="D11:D13"/>
    <mergeCell ref="E11:E13"/>
    <mergeCell ref="F11:F13"/>
    <mergeCell ref="G11:G13"/>
    <mergeCell ref="B15:B18"/>
    <mergeCell ref="B19:B22"/>
    <mergeCell ref="H19:I19"/>
    <mergeCell ref="H23:I23"/>
    <mergeCell ref="B23:B24"/>
    <mergeCell ref="H20:I20"/>
    <mergeCell ref="H21:I21"/>
    <mergeCell ref="H22:I22"/>
    <mergeCell ref="H16:I16"/>
    <mergeCell ref="H17:I17"/>
    <mergeCell ref="H18:I18"/>
    <mergeCell ref="H24:I24"/>
    <mergeCell ref="H25:I25"/>
    <mergeCell ref="H34:I34"/>
    <mergeCell ref="B34:B36"/>
    <mergeCell ref="H26:I26"/>
    <mergeCell ref="B26:B27"/>
    <mergeCell ref="B28:B29"/>
    <mergeCell ref="H28:I28"/>
    <mergeCell ref="H30:I30"/>
    <mergeCell ref="H35:I35"/>
    <mergeCell ref="H29:I29"/>
  </mergeCells>
  <pageMargins left="0.7" right="0.7" top="0.75" bottom="0.75" header="0.3" footer="0.3"/>
  <pageSetup paperSize="9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topLeftCell="A49" workbookViewId="0">
      <selection activeCell="O62" sqref="O62"/>
    </sheetView>
  </sheetViews>
  <sheetFormatPr defaultRowHeight="12.75" x14ac:dyDescent="0.2"/>
  <cols>
    <col min="3" max="3" width="10.5703125" customWidth="1"/>
    <col min="4" max="4" width="22.7109375" customWidth="1"/>
    <col min="7" max="7" width="19.42578125" customWidth="1"/>
    <col min="8" max="8" width="19" customWidth="1"/>
  </cols>
  <sheetData>
    <row r="1" spans="1:8" ht="16.5" x14ac:dyDescent="0.2">
      <c r="A1" s="48"/>
      <c r="B1" s="49"/>
      <c r="C1" s="49" t="s">
        <v>48</v>
      </c>
      <c r="D1" s="49"/>
      <c r="E1" s="48"/>
      <c r="F1" s="48"/>
      <c r="G1" s="48"/>
      <c r="H1" s="49"/>
    </row>
    <row r="2" spans="1:8" ht="16.5" x14ac:dyDescent="0.2">
      <c r="A2" s="48"/>
      <c r="B2" s="49"/>
      <c r="C2" s="49" t="s">
        <v>49</v>
      </c>
      <c r="D2" s="49"/>
      <c r="E2" s="48"/>
      <c r="F2" s="48"/>
      <c r="G2" s="48"/>
      <c r="H2" s="49"/>
    </row>
    <row r="3" spans="1:8" ht="16.5" x14ac:dyDescent="0.2">
      <c r="A3" s="48"/>
      <c r="B3" s="49"/>
      <c r="C3" s="49" t="s">
        <v>50</v>
      </c>
      <c r="D3" s="49"/>
      <c r="E3" s="48"/>
      <c r="F3" s="48"/>
      <c r="G3" s="48"/>
      <c r="H3" s="49"/>
    </row>
    <row r="4" spans="1:8" ht="16.5" x14ac:dyDescent="0.2">
      <c r="A4" s="48"/>
      <c r="B4" s="49"/>
      <c r="C4" s="49" t="s">
        <v>51</v>
      </c>
      <c r="D4" s="49"/>
      <c r="E4" s="48"/>
      <c r="F4" s="48"/>
      <c r="G4" s="48"/>
      <c r="H4" s="49"/>
    </row>
    <row r="5" spans="1:8" ht="16.5" x14ac:dyDescent="0.2">
      <c r="A5" s="48"/>
      <c r="B5" s="49"/>
      <c r="C5" s="49" t="s">
        <v>174</v>
      </c>
      <c r="D5" s="49" t="s">
        <v>364</v>
      </c>
      <c r="E5" s="48"/>
      <c r="F5" s="48"/>
      <c r="G5" s="48"/>
      <c r="H5" s="49"/>
    </row>
    <row r="6" spans="1:8" x14ac:dyDescent="0.2">
      <c r="A6" s="45"/>
      <c r="E6" s="45"/>
      <c r="F6" s="45"/>
      <c r="G6" s="45"/>
    </row>
    <row r="7" spans="1:8" s="970" customFormat="1" ht="20.25" x14ac:dyDescent="0.2">
      <c r="A7" s="969" t="s">
        <v>133</v>
      </c>
      <c r="B7" s="969"/>
      <c r="C7" s="969"/>
      <c r="D7" s="969"/>
      <c r="E7" s="969"/>
      <c r="F7" s="969"/>
      <c r="G7" s="969"/>
    </row>
    <row r="8" spans="1:8" s="970" customFormat="1" ht="20.25" x14ac:dyDescent="0.2">
      <c r="A8" s="969" t="s">
        <v>134</v>
      </c>
      <c r="B8" s="969"/>
      <c r="C8" s="969"/>
      <c r="D8" s="969"/>
      <c r="E8" s="969"/>
      <c r="F8" s="969"/>
      <c r="G8" s="969"/>
    </row>
    <row r="9" spans="1:8" s="970" customFormat="1" ht="20.25" x14ac:dyDescent="0.2">
      <c r="A9" s="969" t="s">
        <v>365</v>
      </c>
      <c r="B9" s="969"/>
      <c r="C9" s="969"/>
      <c r="D9" s="969"/>
      <c r="E9" s="969"/>
      <c r="F9" s="969"/>
      <c r="G9" s="969"/>
    </row>
    <row r="10" spans="1:8" ht="13.5" thickBot="1" x14ac:dyDescent="0.25">
      <c r="A10" s="45"/>
      <c r="E10" s="45"/>
      <c r="F10" s="45"/>
      <c r="G10" s="45"/>
    </row>
    <row r="11" spans="1:8" x14ac:dyDescent="0.2">
      <c r="A11" s="671" t="s">
        <v>0</v>
      </c>
      <c r="B11" s="679" t="s">
        <v>2</v>
      </c>
      <c r="C11" s="671" t="s">
        <v>67</v>
      </c>
      <c r="D11" s="679" t="s">
        <v>8</v>
      </c>
      <c r="E11" s="671" t="s">
        <v>66</v>
      </c>
      <c r="F11" s="679" t="s">
        <v>65</v>
      </c>
      <c r="G11" s="671" t="s">
        <v>53</v>
      </c>
      <c r="H11" s="671" t="s">
        <v>52</v>
      </c>
    </row>
    <row r="12" spans="1:8" x14ac:dyDescent="0.2">
      <c r="A12" s="672"/>
      <c r="B12" s="680"/>
      <c r="C12" s="672"/>
      <c r="D12" s="680"/>
      <c r="E12" s="672"/>
      <c r="F12" s="680"/>
      <c r="G12" s="672"/>
      <c r="H12" s="672"/>
    </row>
    <row r="13" spans="1:8" ht="17.25" customHeight="1" thickBot="1" x14ac:dyDescent="0.25">
      <c r="A13" s="673"/>
      <c r="B13" s="681"/>
      <c r="C13" s="673"/>
      <c r="D13" s="681"/>
      <c r="E13" s="673"/>
      <c r="F13" s="681"/>
      <c r="G13" s="673"/>
      <c r="H13" s="673"/>
    </row>
    <row r="14" spans="1:8" ht="15" thickBot="1" x14ac:dyDescent="0.25">
      <c r="A14" s="621" t="s">
        <v>1</v>
      </c>
      <c r="B14" s="623" t="s">
        <v>3</v>
      </c>
      <c r="C14" s="80" t="s">
        <v>5</v>
      </c>
      <c r="D14" s="622" t="s">
        <v>9</v>
      </c>
      <c r="E14" s="80" t="s">
        <v>16</v>
      </c>
      <c r="F14" s="623" t="s">
        <v>19</v>
      </c>
      <c r="G14" s="80">
        <v>7</v>
      </c>
      <c r="H14" s="80">
        <v>8</v>
      </c>
    </row>
    <row r="15" spans="1:8" ht="30" x14ac:dyDescent="0.2">
      <c r="A15" s="472">
        <v>1</v>
      </c>
      <c r="B15" s="882" t="s">
        <v>37</v>
      </c>
      <c r="C15" s="478"/>
      <c r="D15" s="901" t="s">
        <v>130</v>
      </c>
      <c r="E15" s="480" t="s">
        <v>129</v>
      </c>
      <c r="F15" s="490">
        <v>5</v>
      </c>
      <c r="G15" s="897" t="s">
        <v>132</v>
      </c>
      <c r="H15" s="482" t="s">
        <v>156</v>
      </c>
    </row>
    <row r="16" spans="1:8" ht="39.75" customHeight="1" thickBot="1" x14ac:dyDescent="0.25">
      <c r="A16" s="456">
        <v>2</v>
      </c>
      <c r="B16" s="883"/>
      <c r="C16" s="488">
        <v>3</v>
      </c>
      <c r="D16" s="629" t="s">
        <v>128</v>
      </c>
      <c r="E16" s="453" t="s">
        <v>129</v>
      </c>
      <c r="F16" s="454">
        <v>5</v>
      </c>
      <c r="G16" s="630" t="s">
        <v>131</v>
      </c>
      <c r="H16" s="455" t="s">
        <v>54</v>
      </c>
    </row>
    <row r="17" spans="1:8" ht="45" x14ac:dyDescent="0.2">
      <c r="A17" s="472">
        <v>3</v>
      </c>
      <c r="B17" s="883"/>
      <c r="C17" s="464"/>
      <c r="D17" s="631" t="s">
        <v>420</v>
      </c>
      <c r="E17" s="453" t="s">
        <v>32</v>
      </c>
      <c r="F17" s="454">
        <v>3</v>
      </c>
      <c r="G17" s="632" t="s">
        <v>436</v>
      </c>
      <c r="H17" s="477" t="s">
        <v>54</v>
      </c>
    </row>
    <row r="18" spans="1:8" ht="43.5" customHeight="1" thickBot="1" x14ac:dyDescent="0.25">
      <c r="A18" s="456">
        <v>4</v>
      </c>
      <c r="B18" s="883"/>
      <c r="C18" s="464"/>
      <c r="D18" s="489" t="s">
        <v>399</v>
      </c>
      <c r="E18" s="467" t="s">
        <v>18</v>
      </c>
      <c r="F18" s="454">
        <v>14</v>
      </c>
      <c r="G18" s="643" t="s">
        <v>401</v>
      </c>
      <c r="H18" s="477" t="s">
        <v>54</v>
      </c>
    </row>
    <row r="19" spans="1:8" ht="30" x14ac:dyDescent="0.2">
      <c r="A19" s="472">
        <v>5</v>
      </c>
      <c r="B19" s="883"/>
      <c r="C19" s="488" t="s">
        <v>7</v>
      </c>
      <c r="D19" s="452" t="s">
        <v>15</v>
      </c>
      <c r="E19" s="453" t="s">
        <v>18</v>
      </c>
      <c r="F19" s="465">
        <v>3</v>
      </c>
      <c r="G19" s="463" t="s">
        <v>422</v>
      </c>
      <c r="H19" s="455" t="s">
        <v>54</v>
      </c>
    </row>
    <row r="20" spans="1:8" ht="53.25" customHeight="1" thickBot="1" x14ac:dyDescent="0.25">
      <c r="A20" s="456">
        <v>6</v>
      </c>
      <c r="B20" s="883"/>
      <c r="C20" s="487" t="s">
        <v>201</v>
      </c>
      <c r="D20" s="486" t="s">
        <v>389</v>
      </c>
      <c r="E20" s="453" t="s">
        <v>205</v>
      </c>
      <c r="F20" s="465">
        <v>36</v>
      </c>
      <c r="G20" s="463" t="s">
        <v>423</v>
      </c>
      <c r="H20" s="455" t="s">
        <v>55</v>
      </c>
    </row>
    <row r="21" spans="1:8" ht="30" x14ac:dyDescent="0.2">
      <c r="A21" s="472">
        <v>7</v>
      </c>
      <c r="B21" s="883"/>
      <c r="C21" s="487" t="s">
        <v>7</v>
      </c>
      <c r="D21" s="486" t="s">
        <v>96</v>
      </c>
      <c r="E21" s="453" t="s">
        <v>32</v>
      </c>
      <c r="F21" s="465">
        <v>15</v>
      </c>
      <c r="G21" s="463" t="s">
        <v>366</v>
      </c>
      <c r="H21" s="455" t="s">
        <v>55</v>
      </c>
    </row>
    <row r="22" spans="1:8" ht="72" customHeight="1" thickBot="1" x14ac:dyDescent="0.25">
      <c r="A22" s="456">
        <v>8</v>
      </c>
      <c r="B22" s="883"/>
      <c r="C22" s="487"/>
      <c r="D22" s="452" t="s">
        <v>326</v>
      </c>
      <c r="E22" s="453" t="s">
        <v>32</v>
      </c>
      <c r="F22" s="465">
        <v>188</v>
      </c>
      <c r="G22" s="501" t="s">
        <v>47</v>
      </c>
      <c r="H22" s="455" t="s">
        <v>55</v>
      </c>
    </row>
    <row r="23" spans="1:8" ht="30" x14ac:dyDescent="0.2">
      <c r="A23" s="472">
        <v>9</v>
      </c>
      <c r="B23" s="883"/>
      <c r="C23" s="488"/>
      <c r="D23" s="466" t="s">
        <v>328</v>
      </c>
      <c r="E23" s="453" t="s">
        <v>21</v>
      </c>
      <c r="F23" s="465">
        <v>62</v>
      </c>
      <c r="G23" s="501" t="s">
        <v>46</v>
      </c>
      <c r="H23" s="455" t="s">
        <v>55</v>
      </c>
    </row>
    <row r="24" spans="1:8" ht="45.75" thickBot="1" x14ac:dyDescent="0.25">
      <c r="A24" s="456">
        <v>10</v>
      </c>
      <c r="B24" s="883"/>
      <c r="C24" s="488"/>
      <c r="D24" s="466" t="s">
        <v>14</v>
      </c>
      <c r="E24" s="453" t="s">
        <v>367</v>
      </c>
      <c r="F24" s="465">
        <v>1</v>
      </c>
      <c r="G24" s="469" t="s">
        <v>368</v>
      </c>
      <c r="H24" s="455" t="s">
        <v>55</v>
      </c>
    </row>
    <row r="25" spans="1:8" ht="60" x14ac:dyDescent="0.2">
      <c r="A25" s="472">
        <v>11</v>
      </c>
      <c r="B25" s="883"/>
      <c r="C25" s="488"/>
      <c r="D25" s="452" t="s">
        <v>191</v>
      </c>
      <c r="E25" s="453" t="s">
        <v>18</v>
      </c>
      <c r="F25" s="465">
        <v>85</v>
      </c>
      <c r="G25" s="463" t="s">
        <v>107</v>
      </c>
      <c r="H25" s="455" t="s">
        <v>55</v>
      </c>
    </row>
    <row r="26" spans="1:8" ht="30.75" thickBot="1" x14ac:dyDescent="0.25">
      <c r="A26" s="456">
        <v>12</v>
      </c>
      <c r="B26" s="883"/>
      <c r="C26" s="487" t="s">
        <v>7</v>
      </c>
      <c r="D26" s="466" t="s">
        <v>369</v>
      </c>
      <c r="E26" s="453" t="s">
        <v>205</v>
      </c>
      <c r="F26" s="465">
        <v>40</v>
      </c>
      <c r="G26" s="463" t="s">
        <v>322</v>
      </c>
      <c r="H26" s="455" t="s">
        <v>55</v>
      </c>
    </row>
    <row r="27" spans="1:8" ht="30" x14ac:dyDescent="0.2">
      <c r="A27" s="472">
        <v>13</v>
      </c>
      <c r="B27" s="883"/>
      <c r="C27" s="487" t="s">
        <v>7</v>
      </c>
      <c r="D27" s="452" t="s">
        <v>204</v>
      </c>
      <c r="E27" s="453" t="s">
        <v>205</v>
      </c>
      <c r="F27" s="465">
        <v>53</v>
      </c>
      <c r="G27" s="463" t="s">
        <v>206</v>
      </c>
      <c r="H27" s="455" t="s">
        <v>55</v>
      </c>
    </row>
    <row r="28" spans="1:8" ht="30.75" thickBot="1" x14ac:dyDescent="0.25">
      <c r="A28" s="456">
        <v>14</v>
      </c>
      <c r="B28" s="883"/>
      <c r="C28" s="464"/>
      <c r="D28" s="466" t="s">
        <v>371</v>
      </c>
      <c r="E28" s="453" t="s">
        <v>205</v>
      </c>
      <c r="F28" s="468">
        <v>54</v>
      </c>
      <c r="G28" s="506" t="s">
        <v>428</v>
      </c>
      <c r="H28" s="455" t="s">
        <v>55</v>
      </c>
    </row>
    <row r="29" spans="1:8" ht="25.5" x14ac:dyDescent="0.2">
      <c r="A29" s="472">
        <v>15</v>
      </c>
      <c r="B29" s="883"/>
      <c r="C29" s="491" t="s">
        <v>7</v>
      </c>
      <c r="D29" s="644" t="s">
        <v>370</v>
      </c>
      <c r="E29" s="453" t="s">
        <v>205</v>
      </c>
      <c r="F29" s="468">
        <v>340</v>
      </c>
      <c r="G29" s="645" t="s">
        <v>426</v>
      </c>
      <c r="H29" s="455" t="s">
        <v>56</v>
      </c>
    </row>
    <row r="30" spans="1:8" ht="18.75" thickBot="1" x14ac:dyDescent="0.25">
      <c r="A30" s="550">
        <v>16</v>
      </c>
      <c r="B30" s="883"/>
      <c r="C30" s="579" t="s">
        <v>7</v>
      </c>
      <c r="D30" s="578" t="s">
        <v>10</v>
      </c>
      <c r="E30" s="575" t="s">
        <v>21</v>
      </c>
      <c r="F30" s="580">
        <v>51</v>
      </c>
      <c r="G30" s="576" t="s">
        <v>427</v>
      </c>
      <c r="H30" s="557" t="s">
        <v>56</v>
      </c>
    </row>
    <row r="31" spans="1:8" ht="45" x14ac:dyDescent="0.2">
      <c r="A31" s="570">
        <v>17</v>
      </c>
      <c r="B31" s="883"/>
      <c r="C31" s="579"/>
      <c r="D31" s="574" t="s">
        <v>421</v>
      </c>
      <c r="E31" s="575" t="s">
        <v>205</v>
      </c>
      <c r="F31" s="572">
        <v>16</v>
      </c>
      <c r="G31" s="588" t="s">
        <v>412</v>
      </c>
      <c r="H31" s="557" t="s">
        <v>56</v>
      </c>
    </row>
    <row r="32" spans="1:8" ht="30.75" thickBot="1" x14ac:dyDescent="0.25">
      <c r="A32" s="456">
        <v>18</v>
      </c>
      <c r="B32" s="883"/>
      <c r="C32" s="491" t="s">
        <v>7</v>
      </c>
      <c r="D32" s="474" t="s">
        <v>143</v>
      </c>
      <c r="E32" s="453" t="s">
        <v>32</v>
      </c>
      <c r="F32" s="476">
        <v>12</v>
      </c>
      <c r="G32" s="469" t="s">
        <v>398</v>
      </c>
      <c r="H32" s="455" t="s">
        <v>56</v>
      </c>
    </row>
    <row r="33" spans="1:8" ht="45" x14ac:dyDescent="0.2">
      <c r="A33" s="570">
        <v>19</v>
      </c>
      <c r="B33" s="883"/>
      <c r="C33" s="552"/>
      <c r="D33" s="574" t="s">
        <v>343</v>
      </c>
      <c r="E33" s="575" t="s">
        <v>32</v>
      </c>
      <c r="F33" s="572">
        <v>11</v>
      </c>
      <c r="G33" s="585" t="s">
        <v>342</v>
      </c>
      <c r="H33" s="557" t="s">
        <v>57</v>
      </c>
    </row>
    <row r="34" spans="1:8" ht="30.75" thickBot="1" x14ac:dyDescent="0.25">
      <c r="A34" s="550">
        <v>20</v>
      </c>
      <c r="B34" s="883"/>
      <c r="C34" s="552"/>
      <c r="D34" s="574" t="s">
        <v>337</v>
      </c>
      <c r="E34" s="575" t="s">
        <v>32</v>
      </c>
      <c r="F34" s="572">
        <v>91</v>
      </c>
      <c r="G34" s="585" t="s">
        <v>344</v>
      </c>
      <c r="H34" s="557" t="s">
        <v>57</v>
      </c>
    </row>
    <row r="35" spans="1:8" ht="45" x14ac:dyDescent="0.2">
      <c r="A35" s="570">
        <v>21</v>
      </c>
      <c r="B35" s="883"/>
      <c r="C35" s="596">
        <v>1</v>
      </c>
      <c r="D35" s="581" t="s">
        <v>277</v>
      </c>
      <c r="E35" s="584" t="s">
        <v>32</v>
      </c>
      <c r="F35" s="582">
        <v>70</v>
      </c>
      <c r="G35" s="607" t="s">
        <v>418</v>
      </c>
      <c r="H35" s="587" t="s">
        <v>57</v>
      </c>
    </row>
    <row r="36" spans="1:8" ht="45.75" thickBot="1" x14ac:dyDescent="0.25">
      <c r="A36" s="550">
        <v>22</v>
      </c>
      <c r="B36" s="883"/>
      <c r="C36" s="552" t="s">
        <v>1</v>
      </c>
      <c r="D36" s="574" t="s">
        <v>407</v>
      </c>
      <c r="E36" s="575" t="s">
        <v>32</v>
      </c>
      <c r="F36" s="572">
        <v>15</v>
      </c>
      <c r="G36" s="585" t="s">
        <v>219</v>
      </c>
      <c r="H36" s="557" t="s">
        <v>406</v>
      </c>
    </row>
    <row r="37" spans="1:8" ht="30" x14ac:dyDescent="0.2">
      <c r="A37" s="570">
        <v>23</v>
      </c>
      <c r="B37" s="883"/>
      <c r="C37" s="573">
        <v>1</v>
      </c>
      <c r="D37" s="574" t="s">
        <v>29</v>
      </c>
      <c r="E37" s="575" t="s">
        <v>32</v>
      </c>
      <c r="F37" s="572">
        <v>813.5</v>
      </c>
      <c r="G37" s="585" t="s">
        <v>379</v>
      </c>
      <c r="H37" s="557" t="s">
        <v>406</v>
      </c>
    </row>
    <row r="38" spans="1:8" ht="30.75" thickBot="1" x14ac:dyDescent="0.25">
      <c r="A38" s="550">
        <v>24</v>
      </c>
      <c r="B38" s="883"/>
      <c r="C38" s="573">
        <v>1</v>
      </c>
      <c r="D38" s="574" t="s">
        <v>304</v>
      </c>
      <c r="E38" s="575" t="s">
        <v>32</v>
      </c>
      <c r="F38" s="572">
        <v>513.5</v>
      </c>
      <c r="G38" s="585" t="s">
        <v>380</v>
      </c>
      <c r="H38" s="557" t="s">
        <v>406</v>
      </c>
    </row>
    <row r="39" spans="1:8" ht="30" x14ac:dyDescent="0.2">
      <c r="A39" s="570">
        <v>25</v>
      </c>
      <c r="B39" s="883"/>
      <c r="C39" s="573">
        <v>1</v>
      </c>
      <c r="D39" s="574" t="s">
        <v>311</v>
      </c>
      <c r="E39" s="554" t="s">
        <v>32</v>
      </c>
      <c r="F39" s="555">
        <v>172</v>
      </c>
      <c r="G39" s="556" t="s">
        <v>381</v>
      </c>
      <c r="H39" s="557" t="s">
        <v>406</v>
      </c>
    </row>
    <row r="40" spans="1:8" ht="45.75" thickBot="1" x14ac:dyDescent="0.25">
      <c r="A40" s="550">
        <v>26</v>
      </c>
      <c r="B40" s="883"/>
      <c r="C40" s="579">
        <v>1</v>
      </c>
      <c r="D40" s="553" t="s">
        <v>267</v>
      </c>
      <c r="E40" s="554" t="s">
        <v>32</v>
      </c>
      <c r="F40" s="555">
        <v>37</v>
      </c>
      <c r="G40" s="595" t="s">
        <v>217</v>
      </c>
      <c r="H40" s="557" t="s">
        <v>406</v>
      </c>
    </row>
    <row r="41" spans="1:8" ht="30" x14ac:dyDescent="0.2">
      <c r="A41" s="570">
        <v>27</v>
      </c>
      <c r="B41" s="883"/>
      <c r="C41" s="579">
        <v>1</v>
      </c>
      <c r="D41" s="553" t="s">
        <v>302</v>
      </c>
      <c r="E41" s="554" t="s">
        <v>205</v>
      </c>
      <c r="F41" s="555">
        <v>48</v>
      </c>
      <c r="G41" s="595" t="s">
        <v>310</v>
      </c>
      <c r="H41" s="557" t="s">
        <v>406</v>
      </c>
    </row>
    <row r="42" spans="1:8" ht="30.75" thickBot="1" x14ac:dyDescent="0.25">
      <c r="A42" s="550">
        <v>28</v>
      </c>
      <c r="B42" s="883"/>
      <c r="C42" s="573">
        <v>1</v>
      </c>
      <c r="D42" s="553" t="s">
        <v>204</v>
      </c>
      <c r="E42" s="554" t="s">
        <v>205</v>
      </c>
      <c r="F42" s="555">
        <v>169</v>
      </c>
      <c r="G42" s="595" t="s">
        <v>310</v>
      </c>
      <c r="H42" s="557" t="s">
        <v>406</v>
      </c>
    </row>
    <row r="43" spans="1:8" ht="30" x14ac:dyDescent="0.2">
      <c r="A43" s="570">
        <v>29</v>
      </c>
      <c r="B43" s="883"/>
      <c r="C43" s="552" t="s">
        <v>7</v>
      </c>
      <c r="D43" s="553" t="s">
        <v>157</v>
      </c>
      <c r="E43" s="554" t="s">
        <v>32</v>
      </c>
      <c r="F43" s="555">
        <v>37.799999999999997</v>
      </c>
      <c r="G43" s="595" t="s">
        <v>347</v>
      </c>
      <c r="H43" s="557" t="s">
        <v>406</v>
      </c>
    </row>
    <row r="44" spans="1:8" ht="30.75" thickBot="1" x14ac:dyDescent="0.25">
      <c r="A44" s="550">
        <v>30</v>
      </c>
      <c r="B44" s="883"/>
      <c r="C44" s="552" t="s">
        <v>1</v>
      </c>
      <c r="D44" s="553" t="s">
        <v>408</v>
      </c>
      <c r="E44" s="554" t="s">
        <v>410</v>
      </c>
      <c r="F44" s="555">
        <v>6</v>
      </c>
      <c r="G44" s="556" t="s">
        <v>411</v>
      </c>
      <c r="H44" s="557" t="s">
        <v>406</v>
      </c>
    </row>
    <row r="45" spans="1:8" ht="30" x14ac:dyDescent="0.2">
      <c r="A45" s="570">
        <v>31</v>
      </c>
      <c r="B45" s="883"/>
      <c r="C45" s="552" t="s">
        <v>201</v>
      </c>
      <c r="D45" s="553" t="s">
        <v>202</v>
      </c>
      <c r="E45" s="554" t="s">
        <v>32</v>
      </c>
      <c r="F45" s="555">
        <v>5</v>
      </c>
      <c r="G45" s="554" t="s">
        <v>424</v>
      </c>
      <c r="H45" s="557" t="s">
        <v>406</v>
      </c>
    </row>
    <row r="46" spans="1:8" ht="15.75" thickBot="1" x14ac:dyDescent="0.25">
      <c r="A46" s="550">
        <v>32</v>
      </c>
      <c r="B46" s="883"/>
      <c r="C46" s="552" t="s">
        <v>201</v>
      </c>
      <c r="D46" s="553" t="s">
        <v>26</v>
      </c>
      <c r="E46" s="554" t="s">
        <v>18</v>
      </c>
      <c r="F46" s="555">
        <v>16</v>
      </c>
      <c r="G46" s="554" t="s">
        <v>425</v>
      </c>
      <c r="H46" s="557" t="s">
        <v>58</v>
      </c>
    </row>
    <row r="47" spans="1:8" ht="30" x14ac:dyDescent="0.2">
      <c r="A47" s="570">
        <v>33</v>
      </c>
      <c r="B47" s="883"/>
      <c r="C47" s="552" t="s">
        <v>6</v>
      </c>
      <c r="D47" s="619" t="s">
        <v>142</v>
      </c>
      <c r="E47" s="554" t="s">
        <v>307</v>
      </c>
      <c r="F47" s="555">
        <v>7</v>
      </c>
      <c r="G47" s="620" t="s">
        <v>429</v>
      </c>
      <c r="H47" s="557" t="s">
        <v>406</v>
      </c>
    </row>
    <row r="48" spans="1:8" ht="15.75" thickBot="1" x14ac:dyDescent="0.25">
      <c r="A48" s="586">
        <v>34</v>
      </c>
      <c r="B48" s="902"/>
      <c r="C48" s="903" t="s">
        <v>201</v>
      </c>
      <c r="D48" s="971" t="s">
        <v>404</v>
      </c>
      <c r="E48" s="892" t="s">
        <v>249</v>
      </c>
      <c r="F48" s="893">
        <v>96</v>
      </c>
      <c r="G48" s="904" t="s">
        <v>405</v>
      </c>
      <c r="H48" s="894" t="s">
        <v>406</v>
      </c>
    </row>
    <row r="49" spans="1:8" ht="30" x14ac:dyDescent="0.2">
      <c r="A49" s="472">
        <v>35</v>
      </c>
      <c r="B49" s="895" t="s">
        <v>351</v>
      </c>
      <c r="C49" s="478"/>
      <c r="D49" s="479" t="s">
        <v>128</v>
      </c>
      <c r="E49" s="480" t="s">
        <v>129</v>
      </c>
      <c r="F49" s="896">
        <v>5</v>
      </c>
      <c r="G49" s="897" t="s">
        <v>131</v>
      </c>
      <c r="H49" s="482" t="s">
        <v>54</v>
      </c>
    </row>
    <row r="50" spans="1:8" ht="30" x14ac:dyDescent="0.2">
      <c r="A50" s="456">
        <v>36</v>
      </c>
      <c r="B50" s="879"/>
      <c r="C50" s="484"/>
      <c r="D50" s="466" t="s">
        <v>327</v>
      </c>
      <c r="E50" s="467" t="s">
        <v>18</v>
      </c>
      <c r="F50" s="468">
        <v>2</v>
      </c>
      <c r="G50" s="506" t="s">
        <v>431</v>
      </c>
      <c r="H50" s="455" t="s">
        <v>54</v>
      </c>
    </row>
    <row r="51" spans="1:8" ht="30" x14ac:dyDescent="0.2">
      <c r="A51" s="456">
        <v>37</v>
      </c>
      <c r="B51" s="879"/>
      <c r="C51" s="464"/>
      <c r="D51" s="452" t="s">
        <v>399</v>
      </c>
      <c r="E51" s="453" t="s">
        <v>18</v>
      </c>
      <c r="F51" s="465">
        <v>10</v>
      </c>
      <c r="G51" s="463" t="s">
        <v>401</v>
      </c>
      <c r="H51" s="455" t="s">
        <v>54</v>
      </c>
    </row>
    <row r="52" spans="1:8" ht="45" x14ac:dyDescent="0.2">
      <c r="A52" s="456">
        <v>38</v>
      </c>
      <c r="B52" s="879"/>
      <c r="C52" s="464"/>
      <c r="D52" s="486" t="s">
        <v>420</v>
      </c>
      <c r="E52" s="453" t="s">
        <v>32</v>
      </c>
      <c r="F52" s="459">
        <v>11</v>
      </c>
      <c r="G52" s="463" t="s">
        <v>243</v>
      </c>
      <c r="H52" s="455" t="s">
        <v>54</v>
      </c>
    </row>
    <row r="53" spans="1:8" ht="45" x14ac:dyDescent="0.2">
      <c r="A53" s="456">
        <v>39</v>
      </c>
      <c r="B53" s="879"/>
      <c r="C53" s="484"/>
      <c r="D53" s="452" t="s">
        <v>27</v>
      </c>
      <c r="E53" s="453" t="s">
        <v>367</v>
      </c>
      <c r="F53" s="459">
        <v>1</v>
      </c>
      <c r="G53" s="463" t="s">
        <v>392</v>
      </c>
      <c r="H53" s="455" t="s">
        <v>54</v>
      </c>
    </row>
    <row r="54" spans="1:8" ht="30" x14ac:dyDescent="0.2">
      <c r="A54" s="456">
        <v>40</v>
      </c>
      <c r="B54" s="879"/>
      <c r="C54" s="464"/>
      <c r="D54" s="466" t="s">
        <v>130</v>
      </c>
      <c r="E54" s="453" t="s">
        <v>129</v>
      </c>
      <c r="F54" s="459">
        <v>5</v>
      </c>
      <c r="G54" s="463" t="s">
        <v>306</v>
      </c>
      <c r="H54" s="455" t="s">
        <v>54</v>
      </c>
    </row>
    <row r="55" spans="1:8" ht="54" customHeight="1" x14ac:dyDescent="0.2">
      <c r="A55" s="456">
        <v>41</v>
      </c>
      <c r="B55" s="879"/>
      <c r="C55" s="464"/>
      <c r="D55" s="466" t="s">
        <v>389</v>
      </c>
      <c r="E55" s="453" t="s">
        <v>205</v>
      </c>
      <c r="F55" s="459">
        <v>11</v>
      </c>
      <c r="G55" s="463" t="s">
        <v>423</v>
      </c>
      <c r="H55" s="455" t="s">
        <v>55</v>
      </c>
    </row>
    <row r="56" spans="1:8" ht="64.5" customHeight="1" x14ac:dyDescent="0.2">
      <c r="A56" s="456">
        <v>42</v>
      </c>
      <c r="B56" s="879"/>
      <c r="C56" s="464"/>
      <c r="D56" s="466" t="s">
        <v>191</v>
      </c>
      <c r="E56" s="453" t="s">
        <v>18</v>
      </c>
      <c r="F56" s="459">
        <v>115</v>
      </c>
      <c r="G56" s="463" t="s">
        <v>105</v>
      </c>
      <c r="H56" s="455" t="s">
        <v>55</v>
      </c>
    </row>
    <row r="57" spans="1:8" ht="30" x14ac:dyDescent="0.2">
      <c r="A57" s="456">
        <v>43</v>
      </c>
      <c r="B57" s="879"/>
      <c r="C57" s="464"/>
      <c r="D57" s="452" t="s">
        <v>176</v>
      </c>
      <c r="E57" s="453" t="s">
        <v>32</v>
      </c>
      <c r="F57" s="459">
        <v>13</v>
      </c>
      <c r="G57" s="463" t="s">
        <v>231</v>
      </c>
      <c r="H57" s="455" t="s">
        <v>56</v>
      </c>
    </row>
    <row r="58" spans="1:8" ht="18" x14ac:dyDescent="0.2">
      <c r="A58" s="550">
        <v>44</v>
      </c>
      <c r="B58" s="879"/>
      <c r="C58" s="579"/>
      <c r="D58" s="574" t="s">
        <v>10</v>
      </c>
      <c r="E58" s="575" t="s">
        <v>21</v>
      </c>
      <c r="F58" s="583">
        <v>9</v>
      </c>
      <c r="G58" s="576" t="s">
        <v>427</v>
      </c>
      <c r="H58" s="557" t="s">
        <v>56</v>
      </c>
    </row>
    <row r="59" spans="1:8" ht="30.75" thickBot="1" x14ac:dyDescent="0.25">
      <c r="A59" s="586">
        <v>45</v>
      </c>
      <c r="B59" s="898"/>
      <c r="C59" s="899"/>
      <c r="D59" s="891" t="s">
        <v>202</v>
      </c>
      <c r="E59" s="892" t="s">
        <v>32</v>
      </c>
      <c r="F59" s="900">
        <v>3</v>
      </c>
      <c r="G59" s="892" t="s">
        <v>430</v>
      </c>
      <c r="H59" s="894" t="s">
        <v>58</v>
      </c>
    </row>
    <row r="60" spans="1:8" ht="30" x14ac:dyDescent="0.2">
      <c r="A60" s="972">
        <v>46</v>
      </c>
      <c r="B60" s="973">
        <v>218</v>
      </c>
      <c r="C60" s="974" t="s">
        <v>118</v>
      </c>
      <c r="D60" s="975" t="s">
        <v>417</v>
      </c>
      <c r="E60" s="974" t="s">
        <v>18</v>
      </c>
      <c r="F60" s="974">
        <v>70</v>
      </c>
      <c r="G60" s="974" t="s">
        <v>416</v>
      </c>
      <c r="H60" s="976" t="s">
        <v>156</v>
      </c>
    </row>
    <row r="61" spans="1:8" ht="30" x14ac:dyDescent="0.2">
      <c r="A61" s="488">
        <v>47</v>
      </c>
      <c r="B61" s="880"/>
      <c r="C61" s="453"/>
      <c r="D61" s="452" t="s">
        <v>437</v>
      </c>
      <c r="E61" s="453" t="s">
        <v>18</v>
      </c>
      <c r="F61" s="453">
        <v>4</v>
      </c>
      <c r="G61" s="453" t="s">
        <v>438</v>
      </c>
      <c r="H61" s="977" t="s">
        <v>54</v>
      </c>
    </row>
    <row r="62" spans="1:8" ht="30" x14ac:dyDescent="0.2">
      <c r="A62" s="626">
        <v>48</v>
      </c>
      <c r="B62" s="881"/>
      <c r="C62" s="473" t="s">
        <v>295</v>
      </c>
      <c r="D62" s="474" t="s">
        <v>297</v>
      </c>
      <c r="E62" s="475" t="s">
        <v>205</v>
      </c>
      <c r="F62" s="476">
        <v>14</v>
      </c>
      <c r="G62" s="469" t="s">
        <v>296</v>
      </c>
      <c r="H62" s="477" t="s">
        <v>54</v>
      </c>
    </row>
    <row r="63" spans="1:8" ht="30" x14ac:dyDescent="0.2">
      <c r="A63" s="488">
        <v>49</v>
      </c>
      <c r="B63" s="881"/>
      <c r="C63" s="457"/>
      <c r="D63" s="452" t="s">
        <v>128</v>
      </c>
      <c r="E63" s="458" t="s">
        <v>129</v>
      </c>
      <c r="F63" s="459">
        <v>5</v>
      </c>
      <c r="G63" s="463" t="s">
        <v>131</v>
      </c>
      <c r="H63" s="455" t="s">
        <v>54</v>
      </c>
    </row>
    <row r="64" spans="1:8" ht="36.75" customHeight="1" x14ac:dyDescent="0.2">
      <c r="A64" s="618">
        <v>50</v>
      </c>
      <c r="B64" s="881"/>
      <c r="C64" s="590" t="s">
        <v>116</v>
      </c>
      <c r="D64" s="578" t="s">
        <v>402</v>
      </c>
      <c r="E64" s="554" t="s">
        <v>21</v>
      </c>
      <c r="F64" s="583">
        <v>346</v>
      </c>
      <c r="G64" s="577" t="s">
        <v>403</v>
      </c>
      <c r="H64" s="557" t="s">
        <v>54</v>
      </c>
    </row>
    <row r="65" spans="1:8" ht="30" x14ac:dyDescent="0.2">
      <c r="A65" s="488">
        <v>51</v>
      </c>
      <c r="B65" s="881"/>
      <c r="C65" s="457"/>
      <c r="D65" s="466" t="s">
        <v>130</v>
      </c>
      <c r="E65" s="458" t="s">
        <v>129</v>
      </c>
      <c r="F65" s="459">
        <v>5</v>
      </c>
      <c r="G65" s="463" t="s">
        <v>306</v>
      </c>
      <c r="H65" s="455" t="s">
        <v>54</v>
      </c>
    </row>
    <row r="66" spans="1:8" ht="51.75" customHeight="1" x14ac:dyDescent="0.2">
      <c r="A66" s="626">
        <v>52</v>
      </c>
      <c r="B66" s="881"/>
      <c r="C66" s="457"/>
      <c r="D66" s="452" t="s">
        <v>420</v>
      </c>
      <c r="E66" s="458" t="s">
        <v>435</v>
      </c>
      <c r="F66" s="459">
        <v>15</v>
      </c>
      <c r="G66" s="463" t="s">
        <v>336</v>
      </c>
      <c r="H66" s="455" t="s">
        <v>54</v>
      </c>
    </row>
    <row r="67" spans="1:8" ht="45" x14ac:dyDescent="0.2">
      <c r="A67" s="488">
        <v>53</v>
      </c>
      <c r="B67" s="881"/>
      <c r="C67" s="457" t="s">
        <v>414</v>
      </c>
      <c r="D67" s="452" t="s">
        <v>374</v>
      </c>
      <c r="E67" s="458" t="s">
        <v>18</v>
      </c>
      <c r="F67" s="459">
        <v>8</v>
      </c>
      <c r="G67" s="460" t="s">
        <v>376</v>
      </c>
      <c r="H67" s="455" t="s">
        <v>54</v>
      </c>
    </row>
    <row r="68" spans="1:8" ht="30" x14ac:dyDescent="0.2">
      <c r="A68" s="626">
        <v>54</v>
      </c>
      <c r="B68" s="881"/>
      <c r="C68" s="473" t="s">
        <v>400</v>
      </c>
      <c r="D68" s="452" t="s">
        <v>399</v>
      </c>
      <c r="E68" s="458" t="s">
        <v>18</v>
      </c>
      <c r="F68" s="459">
        <v>8</v>
      </c>
      <c r="G68" s="463" t="s">
        <v>401</v>
      </c>
      <c r="H68" s="455" t="s">
        <v>54</v>
      </c>
    </row>
    <row r="69" spans="1:8" ht="45" x14ac:dyDescent="0.2">
      <c r="A69" s="488">
        <v>55</v>
      </c>
      <c r="B69" s="881"/>
      <c r="C69" s="473" t="s">
        <v>185</v>
      </c>
      <c r="D69" s="452" t="s">
        <v>415</v>
      </c>
      <c r="E69" s="458" t="s">
        <v>18</v>
      </c>
      <c r="F69" s="459">
        <v>2</v>
      </c>
      <c r="G69" s="463" t="s">
        <v>413</v>
      </c>
      <c r="H69" s="455" t="s">
        <v>54</v>
      </c>
    </row>
    <row r="70" spans="1:8" ht="45" x14ac:dyDescent="0.2">
      <c r="A70" s="626">
        <v>56</v>
      </c>
      <c r="B70" s="881"/>
      <c r="C70" s="483" t="s">
        <v>118</v>
      </c>
      <c r="D70" s="452" t="s">
        <v>14</v>
      </c>
      <c r="E70" s="458" t="s">
        <v>367</v>
      </c>
      <c r="F70" s="459">
        <v>1</v>
      </c>
      <c r="G70" s="463" t="s">
        <v>368</v>
      </c>
      <c r="H70" s="455" t="s">
        <v>54</v>
      </c>
    </row>
    <row r="71" spans="1:8" ht="30" x14ac:dyDescent="0.2">
      <c r="A71" s="488">
        <v>57</v>
      </c>
      <c r="B71" s="881"/>
      <c r="C71" s="457" t="s">
        <v>117</v>
      </c>
      <c r="D71" s="452" t="s">
        <v>15</v>
      </c>
      <c r="E71" s="458" t="s">
        <v>18</v>
      </c>
      <c r="F71" s="459">
        <v>5</v>
      </c>
      <c r="G71" s="463" t="s">
        <v>422</v>
      </c>
      <c r="H71" s="455" t="s">
        <v>54</v>
      </c>
    </row>
    <row r="72" spans="1:8" ht="30" x14ac:dyDescent="0.2">
      <c r="A72" s="618">
        <v>58</v>
      </c>
      <c r="B72" s="881"/>
      <c r="C72" s="590" t="s">
        <v>117</v>
      </c>
      <c r="D72" s="574" t="s">
        <v>10</v>
      </c>
      <c r="E72" s="575" t="s">
        <v>21</v>
      </c>
      <c r="F72" s="572">
        <v>116</v>
      </c>
      <c r="G72" s="576" t="s">
        <v>427</v>
      </c>
      <c r="H72" s="557" t="s">
        <v>56</v>
      </c>
    </row>
    <row r="73" spans="1:8" ht="30" x14ac:dyDescent="0.2">
      <c r="A73" s="488">
        <v>59</v>
      </c>
      <c r="B73" s="881"/>
      <c r="C73" s="457" t="s">
        <v>117</v>
      </c>
      <c r="D73" s="466" t="s">
        <v>176</v>
      </c>
      <c r="E73" s="453" t="s">
        <v>21</v>
      </c>
      <c r="F73" s="465">
        <v>29</v>
      </c>
      <c r="G73" s="460" t="s">
        <v>231</v>
      </c>
      <c r="H73" s="455" t="s">
        <v>56</v>
      </c>
    </row>
    <row r="74" spans="1:8" ht="45" x14ac:dyDescent="0.2">
      <c r="A74" s="626">
        <v>60</v>
      </c>
      <c r="B74" s="881"/>
      <c r="C74" s="457" t="s">
        <v>117</v>
      </c>
      <c r="D74" s="466" t="s">
        <v>389</v>
      </c>
      <c r="E74" s="453" t="s">
        <v>205</v>
      </c>
      <c r="F74" s="465">
        <v>58</v>
      </c>
      <c r="G74" s="460" t="s">
        <v>423</v>
      </c>
      <c r="H74" s="455" t="s">
        <v>56</v>
      </c>
    </row>
    <row r="75" spans="1:8" ht="30" x14ac:dyDescent="0.2">
      <c r="A75" s="488">
        <v>61</v>
      </c>
      <c r="B75" s="881"/>
      <c r="C75" s="457" t="s">
        <v>209</v>
      </c>
      <c r="D75" s="452" t="s">
        <v>383</v>
      </c>
      <c r="E75" s="453" t="s">
        <v>21</v>
      </c>
      <c r="F75" s="465">
        <v>145</v>
      </c>
      <c r="G75" s="463" t="s">
        <v>384</v>
      </c>
      <c r="H75" s="455" t="s">
        <v>56</v>
      </c>
    </row>
    <row r="76" spans="1:8" ht="30" x14ac:dyDescent="0.2">
      <c r="A76" s="626">
        <v>62</v>
      </c>
      <c r="B76" s="881"/>
      <c r="C76" s="457" t="s">
        <v>117</v>
      </c>
      <c r="D76" s="452" t="s">
        <v>390</v>
      </c>
      <c r="E76" s="453" t="s">
        <v>21</v>
      </c>
      <c r="F76" s="465">
        <v>48</v>
      </c>
      <c r="G76" s="463" t="s">
        <v>391</v>
      </c>
      <c r="H76" s="455" t="s">
        <v>56</v>
      </c>
    </row>
    <row r="77" spans="1:8" ht="30" x14ac:dyDescent="0.2">
      <c r="A77" s="488">
        <v>63</v>
      </c>
      <c r="B77" s="881"/>
      <c r="C77" s="457" t="s">
        <v>373</v>
      </c>
      <c r="D77" s="452" t="s">
        <v>372</v>
      </c>
      <c r="E77" s="453" t="s">
        <v>18</v>
      </c>
      <c r="F77" s="465">
        <v>4</v>
      </c>
      <c r="G77" s="463" t="s">
        <v>378</v>
      </c>
      <c r="H77" s="455" t="s">
        <v>55</v>
      </c>
    </row>
    <row r="78" spans="1:8" ht="30" x14ac:dyDescent="0.2">
      <c r="A78" s="618">
        <v>64</v>
      </c>
      <c r="B78" s="881"/>
      <c r="C78" s="591" t="s">
        <v>121</v>
      </c>
      <c r="D78" s="574" t="s">
        <v>348</v>
      </c>
      <c r="E78" s="575" t="s">
        <v>18</v>
      </c>
      <c r="F78" s="572">
        <v>1</v>
      </c>
      <c r="G78" s="597" t="s">
        <v>377</v>
      </c>
      <c r="H78" s="557" t="s">
        <v>55</v>
      </c>
    </row>
    <row r="79" spans="1:8" ht="30" x14ac:dyDescent="0.2">
      <c r="A79" s="488">
        <v>65</v>
      </c>
      <c r="B79" s="881"/>
      <c r="C79" s="473" t="s">
        <v>117</v>
      </c>
      <c r="D79" s="466" t="s">
        <v>369</v>
      </c>
      <c r="E79" s="467" t="s">
        <v>205</v>
      </c>
      <c r="F79" s="468">
        <v>97</v>
      </c>
      <c r="G79" s="463" t="s">
        <v>106</v>
      </c>
      <c r="H79" s="455" t="s">
        <v>55</v>
      </c>
    </row>
    <row r="80" spans="1:8" ht="63.75" customHeight="1" x14ac:dyDescent="0.2">
      <c r="A80" s="626">
        <v>66</v>
      </c>
      <c r="B80" s="881"/>
      <c r="C80" s="457" t="s">
        <v>117</v>
      </c>
      <c r="D80" s="466" t="s">
        <v>191</v>
      </c>
      <c r="E80" s="467" t="s">
        <v>18</v>
      </c>
      <c r="F80" s="468">
        <v>92</v>
      </c>
      <c r="G80" s="469" t="s">
        <v>106</v>
      </c>
      <c r="H80" s="455" t="s">
        <v>55</v>
      </c>
    </row>
    <row r="81" spans="1:8" ht="15" x14ac:dyDescent="0.2">
      <c r="A81" s="488">
        <v>67</v>
      </c>
      <c r="B81" s="881"/>
      <c r="C81" s="457" t="s">
        <v>153</v>
      </c>
      <c r="D81" s="466" t="s">
        <v>203</v>
      </c>
      <c r="E81" s="467" t="s">
        <v>32</v>
      </c>
      <c r="F81" s="468">
        <v>17</v>
      </c>
      <c r="G81" s="463" t="s">
        <v>231</v>
      </c>
      <c r="H81" s="455" t="s">
        <v>55</v>
      </c>
    </row>
    <row r="82" spans="1:8" ht="15" x14ac:dyDescent="0.2">
      <c r="A82" s="618">
        <v>68</v>
      </c>
      <c r="B82" s="881"/>
      <c r="C82" s="590" t="s">
        <v>118</v>
      </c>
      <c r="D82" s="578" t="s">
        <v>386</v>
      </c>
      <c r="E82" s="571" t="s">
        <v>32</v>
      </c>
      <c r="F82" s="580">
        <v>34</v>
      </c>
      <c r="G82" s="577" t="s">
        <v>432</v>
      </c>
      <c r="H82" s="557" t="s">
        <v>55</v>
      </c>
    </row>
    <row r="83" spans="1:8" ht="75.75" customHeight="1" x14ac:dyDescent="0.2">
      <c r="A83" s="488">
        <v>69</v>
      </c>
      <c r="B83" s="881"/>
      <c r="C83" s="457" t="s">
        <v>117</v>
      </c>
      <c r="D83" s="486" t="s">
        <v>24</v>
      </c>
      <c r="E83" s="453" t="s">
        <v>21</v>
      </c>
      <c r="F83" s="459">
        <v>217</v>
      </c>
      <c r="G83" s="501" t="s">
        <v>38</v>
      </c>
      <c r="H83" s="455" t="s">
        <v>55</v>
      </c>
    </row>
    <row r="84" spans="1:8" ht="75" customHeight="1" x14ac:dyDescent="0.2">
      <c r="A84" s="626">
        <v>70</v>
      </c>
      <c r="B84" s="881"/>
      <c r="C84" s="451" t="s">
        <v>153</v>
      </c>
      <c r="D84" s="486" t="s">
        <v>207</v>
      </c>
      <c r="E84" s="453" t="s">
        <v>32</v>
      </c>
      <c r="F84" s="459">
        <v>190</v>
      </c>
      <c r="G84" s="501" t="s">
        <v>38</v>
      </c>
      <c r="H84" s="455" t="s">
        <v>55</v>
      </c>
    </row>
    <row r="85" spans="1:8" ht="30" x14ac:dyDescent="0.2">
      <c r="A85" s="488">
        <v>71</v>
      </c>
      <c r="B85" s="881"/>
      <c r="C85" s="451" t="s">
        <v>117</v>
      </c>
      <c r="D85" s="486" t="s">
        <v>96</v>
      </c>
      <c r="E85" s="453" t="s">
        <v>32</v>
      </c>
      <c r="F85" s="459">
        <v>27</v>
      </c>
      <c r="G85" s="497" t="s">
        <v>210</v>
      </c>
      <c r="H85" s="455" t="s">
        <v>55</v>
      </c>
    </row>
    <row r="86" spans="1:8" ht="30" x14ac:dyDescent="0.2">
      <c r="A86" s="626">
        <v>72</v>
      </c>
      <c r="B86" s="881"/>
      <c r="C86" s="451" t="s">
        <v>153</v>
      </c>
      <c r="D86" s="486" t="s">
        <v>157</v>
      </c>
      <c r="E86" s="453" t="s">
        <v>32</v>
      </c>
      <c r="F86" s="459">
        <v>24</v>
      </c>
      <c r="G86" s="463" t="s">
        <v>217</v>
      </c>
      <c r="H86" s="455" t="s">
        <v>55</v>
      </c>
    </row>
    <row r="87" spans="1:8" ht="30" x14ac:dyDescent="0.2">
      <c r="A87" s="488">
        <v>73</v>
      </c>
      <c r="B87" s="881"/>
      <c r="C87" s="451"/>
      <c r="D87" s="486" t="s">
        <v>305</v>
      </c>
      <c r="E87" s="453" t="s">
        <v>32</v>
      </c>
      <c r="F87" s="459">
        <v>30</v>
      </c>
      <c r="G87" s="505" t="s">
        <v>212</v>
      </c>
      <c r="H87" s="455" t="s">
        <v>55</v>
      </c>
    </row>
    <row r="88" spans="1:8" ht="45" x14ac:dyDescent="0.2">
      <c r="A88" s="618">
        <v>74</v>
      </c>
      <c r="B88" s="881"/>
      <c r="C88" s="590" t="s">
        <v>387</v>
      </c>
      <c r="D88" s="574" t="s">
        <v>388</v>
      </c>
      <c r="E88" s="575" t="s">
        <v>32</v>
      </c>
      <c r="F88" s="583">
        <v>210</v>
      </c>
      <c r="G88" s="589" t="s">
        <v>433</v>
      </c>
      <c r="H88" s="557" t="s">
        <v>57</v>
      </c>
    </row>
    <row r="89" spans="1:8" ht="30" x14ac:dyDescent="0.2">
      <c r="A89" s="573">
        <v>75</v>
      </c>
      <c r="B89" s="881"/>
      <c r="C89" s="594"/>
      <c r="D89" s="553" t="s">
        <v>142</v>
      </c>
      <c r="E89" s="554" t="s">
        <v>307</v>
      </c>
      <c r="F89" s="583">
        <v>16</v>
      </c>
      <c r="G89" s="589" t="s">
        <v>429</v>
      </c>
      <c r="H89" s="557" t="s">
        <v>406</v>
      </c>
    </row>
    <row r="90" spans="1:8" ht="45" x14ac:dyDescent="0.2">
      <c r="A90" s="618">
        <v>76</v>
      </c>
      <c r="B90" s="881"/>
      <c r="C90" s="592" t="s">
        <v>119</v>
      </c>
      <c r="D90" s="553" t="s">
        <v>375</v>
      </c>
      <c r="E90" s="554" t="s">
        <v>32</v>
      </c>
      <c r="F90" s="593">
        <v>45</v>
      </c>
      <c r="G90" s="589" t="s">
        <v>269</v>
      </c>
      <c r="H90" s="557" t="s">
        <v>58</v>
      </c>
    </row>
    <row r="91" spans="1:8" ht="30" x14ac:dyDescent="0.2">
      <c r="A91" s="573">
        <v>77</v>
      </c>
      <c r="B91" s="881"/>
      <c r="C91" s="608" t="s">
        <v>120</v>
      </c>
      <c r="D91" s="553" t="s">
        <v>408</v>
      </c>
      <c r="E91" s="554" t="s">
        <v>410</v>
      </c>
      <c r="F91" s="555">
        <v>1</v>
      </c>
      <c r="G91" s="595" t="s">
        <v>409</v>
      </c>
      <c r="H91" s="557" t="s">
        <v>58</v>
      </c>
    </row>
    <row r="92" spans="1:8" ht="30" x14ac:dyDescent="0.2">
      <c r="A92" s="618">
        <v>78</v>
      </c>
      <c r="B92" s="881"/>
      <c r="C92" s="591" t="s">
        <v>120</v>
      </c>
      <c r="D92" s="553" t="s">
        <v>202</v>
      </c>
      <c r="E92" s="575" t="s">
        <v>32</v>
      </c>
      <c r="F92" s="572">
        <v>4</v>
      </c>
      <c r="G92" s="575" t="s">
        <v>424</v>
      </c>
      <c r="H92" s="557" t="s">
        <v>58</v>
      </c>
    </row>
    <row r="93" spans="1:8" ht="63.75" customHeight="1" x14ac:dyDescent="0.2">
      <c r="A93" s="573">
        <v>79</v>
      </c>
      <c r="B93" s="881"/>
      <c r="C93" s="549" t="s">
        <v>120</v>
      </c>
      <c r="D93" s="574" t="s">
        <v>277</v>
      </c>
      <c r="E93" s="575" t="s">
        <v>32</v>
      </c>
      <c r="F93" s="572">
        <v>50</v>
      </c>
      <c r="G93" s="597" t="s">
        <v>313</v>
      </c>
      <c r="H93" s="557" t="s">
        <v>406</v>
      </c>
    </row>
    <row r="94" spans="1:8" ht="30" x14ac:dyDescent="0.2">
      <c r="A94" s="618">
        <v>80</v>
      </c>
      <c r="B94" s="881"/>
      <c r="C94" s="549" t="s">
        <v>120</v>
      </c>
      <c r="D94" s="574" t="s">
        <v>29</v>
      </c>
      <c r="E94" s="575" t="s">
        <v>32</v>
      </c>
      <c r="F94" s="572">
        <v>3704.5</v>
      </c>
      <c r="G94" s="597" t="s">
        <v>382</v>
      </c>
      <c r="H94" s="557" t="s">
        <v>406</v>
      </c>
    </row>
    <row r="95" spans="1:8" ht="30" x14ac:dyDescent="0.2">
      <c r="A95" s="573">
        <v>81</v>
      </c>
      <c r="B95" s="881"/>
      <c r="C95" s="549" t="s">
        <v>120</v>
      </c>
      <c r="D95" s="574" t="s">
        <v>304</v>
      </c>
      <c r="E95" s="575" t="s">
        <v>32</v>
      </c>
      <c r="F95" s="572">
        <v>907.05</v>
      </c>
      <c r="G95" s="597" t="s">
        <v>315</v>
      </c>
      <c r="H95" s="557" t="s">
        <v>406</v>
      </c>
    </row>
    <row r="96" spans="1:8" ht="30" x14ac:dyDescent="0.2">
      <c r="A96" s="618">
        <v>82</v>
      </c>
      <c r="B96" s="881"/>
      <c r="C96" s="549" t="s">
        <v>120</v>
      </c>
      <c r="D96" s="574" t="s">
        <v>311</v>
      </c>
      <c r="E96" s="575" t="s">
        <v>32</v>
      </c>
      <c r="F96" s="572">
        <v>405</v>
      </c>
      <c r="G96" s="597" t="s">
        <v>314</v>
      </c>
      <c r="H96" s="557" t="s">
        <v>406</v>
      </c>
    </row>
    <row r="97" spans="1:8" ht="45" x14ac:dyDescent="0.2">
      <c r="A97" s="573">
        <v>83</v>
      </c>
      <c r="B97" s="881"/>
      <c r="C97" s="549" t="s">
        <v>120</v>
      </c>
      <c r="D97" s="574" t="s">
        <v>267</v>
      </c>
      <c r="E97" s="575" t="s">
        <v>32</v>
      </c>
      <c r="F97" s="572">
        <v>79.3</v>
      </c>
      <c r="G97" s="597" t="s">
        <v>215</v>
      </c>
      <c r="H97" s="557" t="s">
        <v>406</v>
      </c>
    </row>
    <row r="98" spans="1:8" ht="30" x14ac:dyDescent="0.2">
      <c r="A98" s="618">
        <v>84</v>
      </c>
      <c r="B98" s="881"/>
      <c r="C98" s="549" t="s">
        <v>120</v>
      </c>
      <c r="D98" s="574" t="s">
        <v>302</v>
      </c>
      <c r="E98" s="575" t="s">
        <v>312</v>
      </c>
      <c r="F98" s="572">
        <v>48</v>
      </c>
      <c r="G98" s="597" t="s">
        <v>316</v>
      </c>
      <c r="H98" s="557" t="s">
        <v>406</v>
      </c>
    </row>
    <row r="99" spans="1:8" ht="30" x14ac:dyDescent="0.2">
      <c r="A99" s="573">
        <v>85</v>
      </c>
      <c r="B99" s="881"/>
      <c r="C99" s="549" t="s">
        <v>120</v>
      </c>
      <c r="D99" s="553" t="s">
        <v>303</v>
      </c>
      <c r="E99" s="575" t="s">
        <v>32</v>
      </c>
      <c r="F99" s="572">
        <v>143.4</v>
      </c>
      <c r="G99" s="597" t="s">
        <v>317</v>
      </c>
      <c r="H99" s="557" t="s">
        <v>406</v>
      </c>
    </row>
    <row r="100" spans="1:8" ht="30" x14ac:dyDescent="0.2">
      <c r="A100" s="618">
        <v>86</v>
      </c>
      <c r="B100" s="881"/>
      <c r="C100" s="549" t="s">
        <v>120</v>
      </c>
      <c r="D100" s="553" t="s">
        <v>204</v>
      </c>
      <c r="E100" s="575" t="s">
        <v>205</v>
      </c>
      <c r="F100" s="572">
        <v>410.43</v>
      </c>
      <c r="G100" s="597" t="s">
        <v>317</v>
      </c>
      <c r="H100" s="557" t="s">
        <v>406</v>
      </c>
    </row>
    <row r="101" spans="1:8" ht="45" x14ac:dyDescent="0.2">
      <c r="A101" s="573">
        <v>87</v>
      </c>
      <c r="B101" s="881"/>
      <c r="C101" s="594" t="s">
        <v>118</v>
      </c>
      <c r="D101" s="574" t="s">
        <v>350</v>
      </c>
      <c r="E101" s="575" t="s">
        <v>18</v>
      </c>
      <c r="F101" s="572">
        <v>2</v>
      </c>
      <c r="G101" s="575" t="s">
        <v>434</v>
      </c>
      <c r="H101" s="557" t="s">
        <v>59</v>
      </c>
    </row>
    <row r="102" spans="1:8" ht="30.75" thickBot="1" x14ac:dyDescent="0.25">
      <c r="A102" s="888">
        <v>88</v>
      </c>
      <c r="B102" s="889"/>
      <c r="C102" s="890" t="s">
        <v>117</v>
      </c>
      <c r="D102" s="891" t="s">
        <v>26</v>
      </c>
      <c r="E102" s="892" t="s">
        <v>18</v>
      </c>
      <c r="F102" s="893">
        <v>42</v>
      </c>
      <c r="G102" s="892" t="s">
        <v>425</v>
      </c>
      <c r="H102" s="894" t="s">
        <v>59</v>
      </c>
    </row>
    <row r="103" spans="1:8" ht="16.5" x14ac:dyDescent="0.2">
      <c r="A103" s="48"/>
      <c r="B103" s="60"/>
      <c r="C103" s="48"/>
      <c r="D103" s="141"/>
      <c r="E103" s="141"/>
      <c r="F103" s="141"/>
      <c r="G103" s="141"/>
      <c r="H103" s="447"/>
    </row>
    <row r="104" spans="1:8" ht="16.5" x14ac:dyDescent="0.25">
      <c r="C104" s="855" t="s">
        <v>220</v>
      </c>
      <c r="D104" s="855"/>
      <c r="E104" s="855"/>
      <c r="F104" s="775"/>
      <c r="G104" s="775"/>
      <c r="H104" s="625" t="s">
        <v>221</v>
      </c>
    </row>
    <row r="105" spans="1:8" ht="16.5" x14ac:dyDescent="0.25">
      <c r="C105" s="387" t="s">
        <v>62</v>
      </c>
      <c r="D105" s="387"/>
      <c r="E105" s="624"/>
      <c r="F105" s="624"/>
      <c r="G105" s="624"/>
    </row>
  </sheetData>
  <mergeCells count="16">
    <mergeCell ref="A7:G7"/>
    <mergeCell ref="A8:G8"/>
    <mergeCell ref="A9:G9"/>
    <mergeCell ref="A11:A13"/>
    <mergeCell ref="B11:B13"/>
    <mergeCell ref="C11:C13"/>
    <mergeCell ref="D11:D13"/>
    <mergeCell ref="E11:E13"/>
    <mergeCell ref="F11:F13"/>
    <mergeCell ref="G11:G13"/>
    <mergeCell ref="C104:E104"/>
    <mergeCell ref="F104:G104"/>
    <mergeCell ref="H11:H13"/>
    <mergeCell ref="B15:B48"/>
    <mergeCell ref="B49:B59"/>
    <mergeCell ref="B60:B10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workbookViewId="0">
      <selection activeCell="H6" sqref="H6"/>
    </sheetView>
  </sheetViews>
  <sheetFormatPr defaultRowHeight="12.75" x14ac:dyDescent="0.2"/>
  <cols>
    <col min="1" max="1" width="4.42578125" style="45" customWidth="1"/>
    <col min="2" max="2" width="7" customWidth="1"/>
    <col min="3" max="3" width="8.42578125" customWidth="1"/>
    <col min="4" max="4" width="43.85546875" customWidth="1"/>
    <col min="5" max="5" width="6" style="45" customWidth="1"/>
    <col min="6" max="6" width="8" style="45" customWidth="1"/>
  </cols>
  <sheetData>
    <row r="1" spans="1:8" s="49" customFormat="1" ht="16.5" x14ac:dyDescent="0.2">
      <c r="A1" s="48"/>
      <c r="C1" s="49" t="s">
        <v>48</v>
      </c>
      <c r="E1" s="48"/>
      <c r="F1" s="48"/>
    </row>
    <row r="2" spans="1:8" s="49" customFormat="1" ht="16.5" x14ac:dyDescent="0.2">
      <c r="A2" s="48"/>
      <c r="C2" s="49" t="s">
        <v>49</v>
      </c>
      <c r="E2" s="48"/>
      <c r="F2" s="48"/>
    </row>
    <row r="3" spans="1:8" s="49" customFormat="1" ht="16.5" x14ac:dyDescent="0.2">
      <c r="A3" s="48"/>
      <c r="C3" s="49" t="s">
        <v>50</v>
      </c>
      <c r="E3" s="48"/>
      <c r="F3" s="48"/>
    </row>
    <row r="4" spans="1:8" s="49" customFormat="1" ht="16.5" x14ac:dyDescent="0.2">
      <c r="A4" s="48"/>
      <c r="C4" s="49" t="s">
        <v>51</v>
      </c>
      <c r="E4" s="48"/>
      <c r="F4" s="48"/>
    </row>
    <row r="5" spans="1:8" s="49" customFormat="1" ht="16.5" x14ac:dyDescent="0.2">
      <c r="A5" s="48"/>
      <c r="C5" s="49" t="s">
        <v>71</v>
      </c>
      <c r="E5" s="48"/>
      <c r="F5" s="48"/>
    </row>
    <row r="7" spans="1:8" ht="17.25" x14ac:dyDescent="0.2">
      <c r="A7" s="670" t="s">
        <v>138</v>
      </c>
      <c r="B7" s="670"/>
      <c r="C7" s="670"/>
      <c r="D7" s="670"/>
      <c r="E7" s="670"/>
      <c r="F7" s="670"/>
    </row>
    <row r="8" spans="1:8" ht="17.25" x14ac:dyDescent="0.2">
      <c r="A8" s="670" t="s">
        <v>134</v>
      </c>
      <c r="B8" s="670"/>
      <c r="C8" s="670"/>
      <c r="D8" s="670"/>
      <c r="E8" s="670"/>
      <c r="F8" s="670"/>
    </row>
    <row r="9" spans="1:8" ht="17.25" x14ac:dyDescent="0.2">
      <c r="A9" s="674" t="s">
        <v>72</v>
      </c>
      <c r="B9" s="674"/>
      <c r="C9" s="674"/>
      <c r="D9" s="674"/>
      <c r="E9" s="674"/>
      <c r="F9" s="674"/>
    </row>
    <row r="10" spans="1:8" ht="13.5" thickBot="1" x14ac:dyDescent="0.25"/>
    <row r="11" spans="1:8" ht="30" customHeight="1" x14ac:dyDescent="0.2">
      <c r="A11" s="671" t="s">
        <v>0</v>
      </c>
      <c r="B11" s="679" t="s">
        <v>2</v>
      </c>
      <c r="C11" s="671" t="s">
        <v>67</v>
      </c>
      <c r="D11" s="682" t="s">
        <v>8</v>
      </c>
      <c r="E11" s="671" t="s">
        <v>66</v>
      </c>
      <c r="F11" s="679" t="s">
        <v>65</v>
      </c>
      <c r="G11" s="685" t="s">
        <v>52</v>
      </c>
      <c r="H11" s="686"/>
    </row>
    <row r="12" spans="1:8" ht="12.75" customHeight="1" x14ac:dyDescent="0.2">
      <c r="A12" s="672"/>
      <c r="B12" s="680"/>
      <c r="C12" s="672"/>
      <c r="D12" s="683"/>
      <c r="E12" s="672"/>
      <c r="F12" s="680"/>
      <c r="G12" s="687"/>
      <c r="H12" s="688"/>
    </row>
    <row r="13" spans="1:8" ht="13.5" customHeight="1" thickBot="1" x14ac:dyDescent="0.25">
      <c r="A13" s="673"/>
      <c r="B13" s="681"/>
      <c r="C13" s="673"/>
      <c r="D13" s="684"/>
      <c r="E13" s="673"/>
      <c r="F13" s="681"/>
      <c r="G13" s="689"/>
      <c r="H13" s="690"/>
    </row>
    <row r="14" spans="1:8" ht="15" thickBot="1" x14ac:dyDescent="0.25">
      <c r="A14" s="80" t="s">
        <v>1</v>
      </c>
      <c r="B14" s="81" t="s">
        <v>3</v>
      </c>
      <c r="C14" s="80" t="s">
        <v>5</v>
      </c>
      <c r="D14" s="126" t="s">
        <v>9</v>
      </c>
      <c r="E14" s="80" t="s">
        <v>16</v>
      </c>
      <c r="F14" s="81" t="s">
        <v>19</v>
      </c>
      <c r="G14" s="693">
        <v>7</v>
      </c>
      <c r="H14" s="694"/>
    </row>
    <row r="15" spans="1:8" ht="18" x14ac:dyDescent="0.2">
      <c r="A15" s="142">
        <v>1</v>
      </c>
      <c r="B15" s="659" t="s">
        <v>4</v>
      </c>
      <c r="C15" s="16" t="s">
        <v>6</v>
      </c>
      <c r="D15" s="17" t="s">
        <v>10</v>
      </c>
      <c r="E15" s="16" t="s">
        <v>17</v>
      </c>
      <c r="F15" s="16">
        <v>24</v>
      </c>
      <c r="G15" s="695" t="s">
        <v>54</v>
      </c>
      <c r="H15" s="696"/>
    </row>
    <row r="16" spans="1:8" ht="18" x14ac:dyDescent="0.2">
      <c r="A16" s="134">
        <v>2</v>
      </c>
      <c r="B16" s="660"/>
      <c r="C16" s="2"/>
      <c r="D16" s="1" t="s">
        <v>36</v>
      </c>
      <c r="E16" s="2" t="s">
        <v>17</v>
      </c>
      <c r="F16" s="124">
        <v>100</v>
      </c>
      <c r="G16" s="697" t="s">
        <v>55</v>
      </c>
      <c r="H16" s="698"/>
    </row>
    <row r="17" spans="1:8" ht="16.5" customHeight="1" x14ac:dyDescent="0.2">
      <c r="A17" s="133">
        <v>3</v>
      </c>
      <c r="B17" s="660"/>
      <c r="C17" s="2" t="s">
        <v>6</v>
      </c>
      <c r="D17" s="1" t="s">
        <v>11</v>
      </c>
      <c r="E17" s="2" t="s">
        <v>17</v>
      </c>
      <c r="F17" s="2">
        <v>425.4</v>
      </c>
      <c r="G17" s="649" t="s">
        <v>55</v>
      </c>
      <c r="H17" s="650"/>
    </row>
    <row r="18" spans="1:8" ht="31.5" customHeight="1" x14ac:dyDescent="0.2">
      <c r="A18" s="134">
        <v>4</v>
      </c>
      <c r="B18" s="660"/>
      <c r="C18" s="3"/>
      <c r="D18" s="4" t="s">
        <v>12</v>
      </c>
      <c r="E18" s="124" t="s">
        <v>18</v>
      </c>
      <c r="F18" s="124">
        <v>88</v>
      </c>
      <c r="G18" s="649" t="s">
        <v>55</v>
      </c>
      <c r="H18" s="650"/>
    </row>
    <row r="19" spans="1:8" ht="30" x14ac:dyDescent="0.2">
      <c r="A19" s="133">
        <v>5</v>
      </c>
      <c r="B19" s="660"/>
      <c r="C19" s="3"/>
      <c r="D19" s="4" t="s">
        <v>13</v>
      </c>
      <c r="E19" s="2" t="s">
        <v>18</v>
      </c>
      <c r="F19" s="26" t="s">
        <v>20</v>
      </c>
      <c r="G19" s="649" t="s">
        <v>55</v>
      </c>
      <c r="H19" s="650"/>
    </row>
    <row r="20" spans="1:8" ht="30" x14ac:dyDescent="0.2">
      <c r="A20" s="134">
        <v>6</v>
      </c>
      <c r="B20" s="660"/>
      <c r="C20" s="3"/>
      <c r="D20" s="5" t="s">
        <v>27</v>
      </c>
      <c r="E20" s="2"/>
      <c r="F20" s="27"/>
      <c r="G20" s="649" t="s">
        <v>55</v>
      </c>
      <c r="H20" s="650"/>
    </row>
    <row r="21" spans="1:8" ht="15" x14ac:dyDescent="0.2">
      <c r="A21" s="133">
        <v>7</v>
      </c>
      <c r="B21" s="660"/>
      <c r="C21" s="3"/>
      <c r="D21" s="75" t="s">
        <v>128</v>
      </c>
      <c r="E21" s="124" t="s">
        <v>129</v>
      </c>
      <c r="F21" s="113">
        <v>5</v>
      </c>
      <c r="G21" s="649" t="s">
        <v>56</v>
      </c>
      <c r="H21" s="650"/>
    </row>
    <row r="22" spans="1:8" ht="15" x14ac:dyDescent="0.2">
      <c r="A22" s="134">
        <v>8</v>
      </c>
      <c r="B22" s="660"/>
      <c r="C22" s="3"/>
      <c r="D22" s="75" t="s">
        <v>130</v>
      </c>
      <c r="E22" s="124" t="s">
        <v>129</v>
      </c>
      <c r="F22" s="113">
        <v>5</v>
      </c>
      <c r="G22" s="649" t="s">
        <v>55</v>
      </c>
      <c r="H22" s="650"/>
    </row>
    <row r="23" spans="1:8" ht="16.5" customHeight="1" x14ac:dyDescent="0.2">
      <c r="A23" s="133">
        <v>9</v>
      </c>
      <c r="B23" s="660"/>
      <c r="C23" s="2"/>
      <c r="D23" s="77" t="s">
        <v>136</v>
      </c>
      <c r="E23" s="2"/>
      <c r="F23" s="113"/>
      <c r="G23" s="649" t="s">
        <v>55</v>
      </c>
      <c r="H23" s="650"/>
    </row>
    <row r="24" spans="1:8" ht="17.25" customHeight="1" x14ac:dyDescent="0.2">
      <c r="A24" s="134">
        <v>10</v>
      </c>
      <c r="B24" s="660"/>
      <c r="C24" s="2">
        <v>2</v>
      </c>
      <c r="D24" s="6" t="s">
        <v>73</v>
      </c>
      <c r="E24" s="2" t="s">
        <v>17</v>
      </c>
      <c r="F24" s="125">
        <v>111.78</v>
      </c>
      <c r="G24" s="649" t="s">
        <v>56</v>
      </c>
      <c r="H24" s="650"/>
    </row>
    <row r="25" spans="1:8" ht="15.75" thickBot="1" x14ac:dyDescent="0.25">
      <c r="A25" s="135">
        <v>11</v>
      </c>
      <c r="B25" s="661"/>
      <c r="C25" s="107" t="s">
        <v>6</v>
      </c>
      <c r="D25" s="10" t="s">
        <v>15</v>
      </c>
      <c r="E25" s="11" t="s">
        <v>18</v>
      </c>
      <c r="F25" s="11">
        <v>2</v>
      </c>
      <c r="G25" s="655" t="s">
        <v>57</v>
      </c>
      <c r="H25" s="656"/>
    </row>
    <row r="26" spans="1:8" ht="17.25" customHeight="1" x14ac:dyDescent="0.2">
      <c r="A26" s="133">
        <v>12</v>
      </c>
      <c r="B26" s="662">
        <v>238</v>
      </c>
      <c r="C26" s="35" t="s">
        <v>7</v>
      </c>
      <c r="D26" s="47" t="s">
        <v>10</v>
      </c>
      <c r="E26" s="46" t="s">
        <v>17</v>
      </c>
      <c r="F26" s="30">
        <v>17</v>
      </c>
      <c r="G26" s="657" t="s">
        <v>54</v>
      </c>
      <c r="H26" s="658"/>
    </row>
    <row r="27" spans="1:8" ht="18" x14ac:dyDescent="0.2">
      <c r="A27" s="133">
        <v>13</v>
      </c>
      <c r="B27" s="662"/>
      <c r="C27" s="23" t="s">
        <v>7</v>
      </c>
      <c r="D27" s="6" t="s">
        <v>11</v>
      </c>
      <c r="E27" s="124" t="s">
        <v>21</v>
      </c>
      <c r="F27" s="125">
        <v>460.3</v>
      </c>
      <c r="G27" s="649" t="s">
        <v>55</v>
      </c>
      <c r="H27" s="650"/>
    </row>
    <row r="28" spans="1:8" ht="30" x14ac:dyDescent="0.2">
      <c r="A28" s="134">
        <v>14</v>
      </c>
      <c r="B28" s="662"/>
      <c r="C28" s="19"/>
      <c r="D28" s="14" t="s">
        <v>12</v>
      </c>
      <c r="E28" s="124" t="s">
        <v>18</v>
      </c>
      <c r="F28" s="125">
        <v>105</v>
      </c>
      <c r="G28" s="649" t="s">
        <v>55</v>
      </c>
      <c r="H28" s="650"/>
    </row>
    <row r="29" spans="1:8" ht="30" x14ac:dyDescent="0.2">
      <c r="A29" s="133">
        <v>15</v>
      </c>
      <c r="B29" s="662"/>
      <c r="C29" s="19"/>
      <c r="D29" s="14" t="s">
        <v>13</v>
      </c>
      <c r="E29" s="124" t="s">
        <v>18</v>
      </c>
      <c r="F29" s="125" t="s">
        <v>22</v>
      </c>
      <c r="G29" s="649" t="s">
        <v>55</v>
      </c>
      <c r="H29" s="650"/>
    </row>
    <row r="30" spans="1:8" ht="30" x14ac:dyDescent="0.2">
      <c r="A30" s="134">
        <v>16</v>
      </c>
      <c r="B30" s="662"/>
      <c r="C30" s="19"/>
      <c r="D30" s="14" t="s">
        <v>27</v>
      </c>
      <c r="E30" s="21"/>
      <c r="F30" s="28"/>
      <c r="G30" s="649" t="s">
        <v>55</v>
      </c>
      <c r="H30" s="650"/>
    </row>
    <row r="31" spans="1:8" ht="16.5" customHeight="1" x14ac:dyDescent="0.2">
      <c r="A31" s="133">
        <v>17</v>
      </c>
      <c r="B31" s="662"/>
      <c r="C31" s="20"/>
      <c r="D31" s="6" t="s">
        <v>33</v>
      </c>
      <c r="E31" s="124" t="s">
        <v>21</v>
      </c>
      <c r="F31" s="125">
        <v>35.6</v>
      </c>
      <c r="G31" s="649" t="s">
        <v>56</v>
      </c>
      <c r="H31" s="650"/>
    </row>
    <row r="32" spans="1:8" ht="15.75" customHeight="1" x14ac:dyDescent="0.2">
      <c r="A32" s="134">
        <v>18</v>
      </c>
      <c r="B32" s="662"/>
      <c r="C32" s="20"/>
      <c r="D32" s="6" t="s">
        <v>69</v>
      </c>
      <c r="E32" s="124" t="s">
        <v>32</v>
      </c>
      <c r="F32" s="125">
        <v>6</v>
      </c>
      <c r="G32" s="649" t="s">
        <v>58</v>
      </c>
      <c r="H32" s="650"/>
    </row>
    <row r="33" spans="1:8" ht="15.75" customHeight="1" x14ac:dyDescent="0.2">
      <c r="A33" s="133">
        <v>19</v>
      </c>
      <c r="B33" s="662"/>
      <c r="C33" s="18"/>
      <c r="D33" s="1" t="s">
        <v>36</v>
      </c>
      <c r="E33" s="137" t="s">
        <v>21</v>
      </c>
      <c r="F33" s="136">
        <v>100</v>
      </c>
      <c r="G33" s="649" t="s">
        <v>56</v>
      </c>
      <c r="H33" s="650"/>
    </row>
    <row r="34" spans="1:8" ht="17.25" customHeight="1" x14ac:dyDescent="0.2">
      <c r="A34" s="134">
        <v>20</v>
      </c>
      <c r="B34" s="662"/>
      <c r="C34" s="88">
        <v>3</v>
      </c>
      <c r="D34" s="1" t="s">
        <v>29</v>
      </c>
      <c r="E34" s="124" t="s">
        <v>21</v>
      </c>
      <c r="F34" s="89">
        <v>2758.5</v>
      </c>
      <c r="G34" s="649" t="s">
        <v>57</v>
      </c>
      <c r="H34" s="650"/>
    </row>
    <row r="35" spans="1:8" ht="15.75" customHeight="1" x14ac:dyDescent="0.2">
      <c r="A35" s="133">
        <v>21</v>
      </c>
      <c r="B35" s="662"/>
      <c r="C35" s="88"/>
      <c r="D35" s="77" t="s">
        <v>136</v>
      </c>
      <c r="E35" s="2"/>
      <c r="F35" s="113"/>
      <c r="G35" s="649" t="s">
        <v>55</v>
      </c>
      <c r="H35" s="650"/>
    </row>
    <row r="36" spans="1:8" ht="15.75" customHeight="1" x14ac:dyDescent="0.2">
      <c r="A36" s="134">
        <v>22</v>
      </c>
      <c r="B36" s="662"/>
      <c r="C36" s="88"/>
      <c r="D36" s="75" t="s">
        <v>128</v>
      </c>
      <c r="E36" s="124" t="s">
        <v>129</v>
      </c>
      <c r="F36" s="113">
        <v>5</v>
      </c>
      <c r="G36" s="649" t="s">
        <v>56</v>
      </c>
      <c r="H36" s="650"/>
    </row>
    <row r="37" spans="1:8" ht="15.75" customHeight="1" x14ac:dyDescent="0.2">
      <c r="A37" s="133">
        <v>23</v>
      </c>
      <c r="B37" s="662"/>
      <c r="C37" s="88"/>
      <c r="D37" s="75" t="s">
        <v>130</v>
      </c>
      <c r="E37" s="124" t="s">
        <v>129</v>
      </c>
      <c r="F37" s="113">
        <v>5</v>
      </c>
      <c r="G37" s="649" t="s">
        <v>55</v>
      </c>
      <c r="H37" s="650"/>
    </row>
    <row r="38" spans="1:8" ht="15.75" customHeight="1" x14ac:dyDescent="0.2">
      <c r="A38" s="134">
        <v>24</v>
      </c>
      <c r="B38" s="662"/>
      <c r="C38" s="88"/>
      <c r="D38" s="15" t="s">
        <v>112</v>
      </c>
      <c r="E38" s="124"/>
      <c r="F38" s="124"/>
      <c r="G38" s="691" t="s">
        <v>57</v>
      </c>
      <c r="H38" s="692"/>
    </row>
    <row r="39" spans="1:8" ht="29.25" customHeight="1" x14ac:dyDescent="0.2">
      <c r="A39" s="133">
        <v>25</v>
      </c>
      <c r="B39" s="662"/>
      <c r="C39" s="88">
        <v>1</v>
      </c>
      <c r="D39" s="14" t="s">
        <v>25</v>
      </c>
      <c r="E39" s="124" t="s">
        <v>18</v>
      </c>
      <c r="F39" s="89">
        <v>4</v>
      </c>
      <c r="G39" s="649" t="s">
        <v>56</v>
      </c>
      <c r="H39" s="650"/>
    </row>
    <row r="40" spans="1:8" ht="16.5" customHeight="1" x14ac:dyDescent="0.2">
      <c r="A40" s="134">
        <v>26</v>
      </c>
      <c r="B40" s="662"/>
      <c r="C40" s="138" t="s">
        <v>6</v>
      </c>
      <c r="D40" s="91" t="s">
        <v>74</v>
      </c>
      <c r="E40" s="124" t="s">
        <v>21</v>
      </c>
      <c r="F40" s="89">
        <v>38</v>
      </c>
      <c r="G40" s="649" t="s">
        <v>57</v>
      </c>
      <c r="H40" s="650"/>
    </row>
    <row r="41" spans="1:8" ht="15.75" thickBot="1" x14ac:dyDescent="0.25">
      <c r="A41" s="135">
        <v>27</v>
      </c>
      <c r="B41" s="663"/>
      <c r="C41" s="52" t="s">
        <v>7</v>
      </c>
      <c r="D41" s="10" t="s">
        <v>15</v>
      </c>
      <c r="E41" s="11" t="s">
        <v>18</v>
      </c>
      <c r="F41" s="128" t="s">
        <v>5</v>
      </c>
      <c r="G41" s="655" t="s">
        <v>57</v>
      </c>
      <c r="H41" s="656"/>
    </row>
    <row r="42" spans="1:8" ht="17.25" customHeight="1" x14ac:dyDescent="0.2">
      <c r="A42" s="133">
        <v>28</v>
      </c>
      <c r="B42" s="667" t="s">
        <v>37</v>
      </c>
      <c r="C42" s="22" t="s">
        <v>7</v>
      </c>
      <c r="D42" s="37" t="s">
        <v>10</v>
      </c>
      <c r="E42" s="53" t="s">
        <v>21</v>
      </c>
      <c r="F42" s="38">
        <v>20</v>
      </c>
      <c r="G42" s="653" t="s">
        <v>54</v>
      </c>
      <c r="H42" s="654"/>
    </row>
    <row r="43" spans="1:8" ht="18" x14ac:dyDescent="0.2">
      <c r="A43" s="133">
        <v>29</v>
      </c>
      <c r="B43" s="668"/>
      <c r="C43" s="18"/>
      <c r="D43" s="1" t="s">
        <v>36</v>
      </c>
      <c r="E43" s="124" t="s">
        <v>21</v>
      </c>
      <c r="F43" s="125">
        <v>100</v>
      </c>
      <c r="G43" s="649" t="s">
        <v>56</v>
      </c>
      <c r="H43" s="650"/>
    </row>
    <row r="44" spans="1:8" ht="18" x14ac:dyDescent="0.2">
      <c r="A44" s="134">
        <v>30</v>
      </c>
      <c r="B44" s="668"/>
      <c r="C44" s="19"/>
      <c r="D44" s="6" t="s">
        <v>23</v>
      </c>
      <c r="E44" s="124" t="s">
        <v>21</v>
      </c>
      <c r="F44" s="125">
        <v>61.6</v>
      </c>
      <c r="G44" s="649" t="s">
        <v>55</v>
      </c>
      <c r="H44" s="650"/>
    </row>
    <row r="45" spans="1:8" ht="30" x14ac:dyDescent="0.2">
      <c r="A45" s="133">
        <v>31</v>
      </c>
      <c r="B45" s="668"/>
      <c r="C45" s="19"/>
      <c r="D45" s="14" t="s">
        <v>27</v>
      </c>
      <c r="E45" s="21"/>
      <c r="F45" s="28"/>
      <c r="G45" s="649" t="s">
        <v>55</v>
      </c>
      <c r="H45" s="650"/>
    </row>
    <row r="46" spans="1:8" ht="30" x14ac:dyDescent="0.2">
      <c r="A46" s="134">
        <v>32</v>
      </c>
      <c r="B46" s="668"/>
      <c r="C46" s="19"/>
      <c r="D46" s="14" t="s">
        <v>12</v>
      </c>
      <c r="E46" s="124" t="s">
        <v>18</v>
      </c>
      <c r="F46" s="125">
        <v>32</v>
      </c>
      <c r="G46" s="649" t="s">
        <v>55</v>
      </c>
      <c r="H46" s="650"/>
    </row>
    <row r="47" spans="1:8" ht="15" x14ac:dyDescent="0.2">
      <c r="A47" s="133">
        <v>33</v>
      </c>
      <c r="B47" s="668"/>
      <c r="C47" s="19"/>
      <c r="D47" s="14" t="s">
        <v>108</v>
      </c>
      <c r="E47" s="124" t="s">
        <v>18</v>
      </c>
      <c r="F47" s="125">
        <v>2</v>
      </c>
      <c r="G47" s="691" t="s">
        <v>57</v>
      </c>
      <c r="H47" s="692"/>
    </row>
    <row r="48" spans="1:8" ht="18" x14ac:dyDescent="0.2">
      <c r="A48" s="134">
        <v>34</v>
      </c>
      <c r="B48" s="668"/>
      <c r="C48" s="19"/>
      <c r="D48" s="6" t="s">
        <v>24</v>
      </c>
      <c r="E48" s="124" t="s">
        <v>21</v>
      </c>
      <c r="F48" s="125">
        <v>177.1</v>
      </c>
      <c r="G48" s="649" t="s">
        <v>55</v>
      </c>
      <c r="H48" s="650"/>
    </row>
    <row r="49" spans="1:8" ht="15.75" customHeight="1" x14ac:dyDescent="0.2">
      <c r="A49" s="133">
        <v>35</v>
      </c>
      <c r="B49" s="668"/>
      <c r="C49" s="39"/>
      <c r="D49" s="15" t="s">
        <v>137</v>
      </c>
      <c r="E49" s="124"/>
      <c r="F49" s="124"/>
      <c r="G49" s="651" t="s">
        <v>57</v>
      </c>
      <c r="H49" s="652"/>
    </row>
    <row r="50" spans="1:8" ht="30" customHeight="1" x14ac:dyDescent="0.2">
      <c r="A50" s="134">
        <v>36</v>
      </c>
      <c r="B50" s="668"/>
      <c r="C50" s="39"/>
      <c r="D50" s="15" t="s">
        <v>75</v>
      </c>
      <c r="E50" s="124"/>
      <c r="F50" s="124"/>
      <c r="G50" s="649" t="s">
        <v>56</v>
      </c>
      <c r="H50" s="650"/>
    </row>
    <row r="51" spans="1:8" ht="30.75" customHeight="1" x14ac:dyDescent="0.2">
      <c r="A51" s="133">
        <v>37</v>
      </c>
      <c r="B51" s="668"/>
      <c r="C51" s="39">
        <v>1</v>
      </c>
      <c r="D51" s="15" t="s">
        <v>25</v>
      </c>
      <c r="E51" s="124" t="s">
        <v>18</v>
      </c>
      <c r="F51" s="124">
        <v>20</v>
      </c>
      <c r="G51" s="649" t="s">
        <v>57</v>
      </c>
      <c r="H51" s="650"/>
    </row>
    <row r="52" spans="1:8" ht="30" x14ac:dyDescent="0.2">
      <c r="A52" s="134">
        <v>38</v>
      </c>
      <c r="B52" s="668"/>
      <c r="C52" s="39" t="s">
        <v>5</v>
      </c>
      <c r="D52" s="15" t="s">
        <v>25</v>
      </c>
      <c r="E52" s="124" t="s">
        <v>18</v>
      </c>
      <c r="F52" s="124">
        <v>25</v>
      </c>
      <c r="G52" s="649" t="s">
        <v>57</v>
      </c>
      <c r="H52" s="650"/>
    </row>
    <row r="53" spans="1:8" ht="15" x14ac:dyDescent="0.2">
      <c r="A53" s="133">
        <v>39</v>
      </c>
      <c r="B53" s="668"/>
      <c r="C53" s="105"/>
      <c r="D53" s="98" t="s">
        <v>94</v>
      </c>
      <c r="E53" s="44" t="s">
        <v>32</v>
      </c>
      <c r="F53" s="44">
        <v>3.5</v>
      </c>
      <c r="G53" s="649" t="s">
        <v>55</v>
      </c>
      <c r="H53" s="650"/>
    </row>
    <row r="54" spans="1:8" ht="15" x14ac:dyDescent="0.2">
      <c r="A54" s="134">
        <v>40</v>
      </c>
      <c r="B54" s="668"/>
      <c r="C54" s="44" t="s">
        <v>7</v>
      </c>
      <c r="D54" s="98" t="s">
        <v>96</v>
      </c>
      <c r="E54" s="44" t="s">
        <v>32</v>
      </c>
      <c r="F54" s="44">
        <v>1.5</v>
      </c>
      <c r="G54" s="649" t="s">
        <v>56</v>
      </c>
      <c r="H54" s="650"/>
    </row>
    <row r="55" spans="1:8" ht="15" x14ac:dyDescent="0.2">
      <c r="A55" s="133">
        <v>41</v>
      </c>
      <c r="B55" s="668"/>
      <c r="C55" s="44"/>
      <c r="D55" s="75" t="s">
        <v>128</v>
      </c>
      <c r="E55" s="124" t="s">
        <v>129</v>
      </c>
      <c r="F55" s="113">
        <v>5</v>
      </c>
      <c r="G55" s="649" t="s">
        <v>56</v>
      </c>
      <c r="H55" s="650"/>
    </row>
    <row r="56" spans="1:8" ht="15" x14ac:dyDescent="0.2">
      <c r="A56" s="134">
        <v>42</v>
      </c>
      <c r="B56" s="668"/>
      <c r="C56" s="44"/>
      <c r="D56" s="75" t="s">
        <v>130</v>
      </c>
      <c r="E56" s="124" t="s">
        <v>129</v>
      </c>
      <c r="F56" s="113">
        <v>5</v>
      </c>
      <c r="G56" s="649" t="s">
        <v>55</v>
      </c>
      <c r="H56" s="650"/>
    </row>
    <row r="57" spans="1:8" ht="16.5" customHeight="1" x14ac:dyDescent="0.2">
      <c r="A57" s="133">
        <v>43</v>
      </c>
      <c r="B57" s="668"/>
      <c r="C57" s="44"/>
      <c r="D57" s="1" t="s">
        <v>136</v>
      </c>
      <c r="E57" s="2"/>
      <c r="F57" s="9"/>
      <c r="G57" s="651" t="s">
        <v>55</v>
      </c>
      <c r="H57" s="652"/>
    </row>
    <row r="58" spans="1:8" ht="15" customHeight="1" x14ac:dyDescent="0.2">
      <c r="A58" s="134">
        <v>44</v>
      </c>
      <c r="B58" s="668"/>
      <c r="C58" s="44"/>
      <c r="D58" s="47" t="s">
        <v>123</v>
      </c>
      <c r="E58" s="46" t="s">
        <v>18</v>
      </c>
      <c r="F58" s="43">
        <v>11</v>
      </c>
      <c r="G58" s="649" t="s">
        <v>57</v>
      </c>
      <c r="H58" s="650"/>
    </row>
    <row r="59" spans="1:8" ht="15" x14ac:dyDescent="0.2">
      <c r="A59" s="133">
        <v>45</v>
      </c>
      <c r="B59" s="668"/>
      <c r="C59" s="44" t="s">
        <v>7</v>
      </c>
      <c r="D59" s="12" t="s">
        <v>15</v>
      </c>
      <c r="E59" s="44" t="s">
        <v>18</v>
      </c>
      <c r="F59" s="44" t="s">
        <v>5</v>
      </c>
      <c r="G59" s="657" t="s">
        <v>57</v>
      </c>
      <c r="H59" s="658"/>
    </row>
    <row r="60" spans="1:8" ht="15.75" thickBot="1" x14ac:dyDescent="0.25">
      <c r="A60" s="135">
        <v>46</v>
      </c>
      <c r="B60" s="669"/>
      <c r="C60" s="42"/>
      <c r="D60" s="10" t="s">
        <v>26</v>
      </c>
      <c r="E60" s="11" t="s">
        <v>18</v>
      </c>
      <c r="F60" s="11">
        <v>14</v>
      </c>
      <c r="G60" s="655" t="s">
        <v>58</v>
      </c>
      <c r="H60" s="656"/>
    </row>
    <row r="61" spans="1:8" ht="16.5" customHeight="1" x14ac:dyDescent="0.2">
      <c r="A61" s="133">
        <v>47</v>
      </c>
      <c r="B61" s="664" t="s">
        <v>28</v>
      </c>
      <c r="C61" s="55"/>
      <c r="D61" s="56" t="s">
        <v>10</v>
      </c>
      <c r="E61" s="139" t="s">
        <v>32</v>
      </c>
      <c r="F61" s="53">
        <v>23</v>
      </c>
      <c r="G61" s="653" t="s">
        <v>54</v>
      </c>
      <c r="H61" s="654"/>
    </row>
    <row r="62" spans="1:8" ht="15" x14ac:dyDescent="0.2">
      <c r="A62" s="134">
        <v>48</v>
      </c>
      <c r="B62" s="660"/>
      <c r="C62" s="99"/>
      <c r="D62" s="98" t="s">
        <v>96</v>
      </c>
      <c r="E62" s="44" t="s">
        <v>32</v>
      </c>
      <c r="F62" s="44">
        <v>1</v>
      </c>
      <c r="G62" s="649" t="s">
        <v>55</v>
      </c>
      <c r="H62" s="650"/>
    </row>
    <row r="63" spans="1:8" ht="30" x14ac:dyDescent="0.2">
      <c r="A63" s="133">
        <v>49</v>
      </c>
      <c r="B63" s="660"/>
      <c r="C63" s="99"/>
      <c r="D63" s="14" t="s">
        <v>12</v>
      </c>
      <c r="E63" s="124" t="s">
        <v>18</v>
      </c>
      <c r="F63" s="125">
        <v>92</v>
      </c>
      <c r="G63" s="649" t="s">
        <v>55</v>
      </c>
      <c r="H63" s="650"/>
    </row>
    <row r="64" spans="1:8" ht="15" x14ac:dyDescent="0.2">
      <c r="A64" s="134">
        <v>50</v>
      </c>
      <c r="B64" s="660"/>
      <c r="C64" s="99"/>
      <c r="D64" s="75" t="s">
        <v>128</v>
      </c>
      <c r="E64" s="124" t="s">
        <v>129</v>
      </c>
      <c r="F64" s="113">
        <v>5</v>
      </c>
      <c r="G64" s="649" t="s">
        <v>56</v>
      </c>
      <c r="H64" s="650"/>
    </row>
    <row r="65" spans="1:8" ht="15" x14ac:dyDescent="0.2">
      <c r="A65" s="133">
        <v>51</v>
      </c>
      <c r="B65" s="660"/>
      <c r="C65" s="99"/>
      <c r="D65" s="75" t="s">
        <v>130</v>
      </c>
      <c r="E65" s="124" t="s">
        <v>129</v>
      </c>
      <c r="F65" s="113">
        <v>5</v>
      </c>
      <c r="G65" s="649" t="s">
        <v>55</v>
      </c>
      <c r="H65" s="650"/>
    </row>
    <row r="66" spans="1:8" ht="15" x14ac:dyDescent="0.2">
      <c r="A66" s="134">
        <v>52</v>
      </c>
      <c r="B66" s="660"/>
      <c r="C66" s="99"/>
      <c r="D66" s="1" t="s">
        <v>136</v>
      </c>
      <c r="E66" s="2"/>
      <c r="F66" s="9"/>
      <c r="G66" s="651" t="s">
        <v>55</v>
      </c>
      <c r="H66" s="652"/>
    </row>
    <row r="67" spans="1:8" ht="15.75" customHeight="1" x14ac:dyDescent="0.2">
      <c r="A67" s="133">
        <v>53</v>
      </c>
      <c r="B67" s="660"/>
      <c r="C67" s="13"/>
      <c r="D67" s="1" t="s">
        <v>36</v>
      </c>
      <c r="E67" s="124" t="s">
        <v>32</v>
      </c>
      <c r="F67" s="124">
        <v>100</v>
      </c>
      <c r="G67" s="649" t="s">
        <v>56</v>
      </c>
      <c r="H67" s="650"/>
    </row>
    <row r="68" spans="1:8" ht="31.5" customHeight="1" thickBot="1" x14ac:dyDescent="0.25">
      <c r="A68" s="135">
        <v>54</v>
      </c>
      <c r="B68" s="661"/>
      <c r="C68" s="42"/>
      <c r="D68" s="57" t="s">
        <v>27</v>
      </c>
      <c r="E68" s="58"/>
      <c r="F68" s="59"/>
      <c r="G68" s="655" t="s">
        <v>55</v>
      </c>
      <c r="H68" s="656"/>
    </row>
    <row r="69" spans="1:8" ht="31.5" customHeight="1" x14ac:dyDescent="0.2">
      <c r="A69" s="133">
        <v>55</v>
      </c>
      <c r="B69" s="664">
        <v>218</v>
      </c>
      <c r="C69" s="121" t="s">
        <v>117</v>
      </c>
      <c r="D69" s="98" t="s">
        <v>96</v>
      </c>
      <c r="E69" s="44" t="s">
        <v>32</v>
      </c>
      <c r="F69" s="44">
        <v>6.5</v>
      </c>
      <c r="G69" s="653" t="s">
        <v>56</v>
      </c>
      <c r="H69" s="654"/>
    </row>
    <row r="70" spans="1:8" ht="30" customHeight="1" x14ac:dyDescent="0.2">
      <c r="A70" s="134">
        <v>56</v>
      </c>
      <c r="B70" s="660"/>
      <c r="C70" s="97" t="s">
        <v>118</v>
      </c>
      <c r="D70" s="108" t="s">
        <v>27</v>
      </c>
      <c r="E70" s="109"/>
      <c r="F70" s="130"/>
      <c r="G70" s="657" t="s">
        <v>55</v>
      </c>
      <c r="H70" s="658"/>
    </row>
    <row r="71" spans="1:8" ht="15" customHeight="1" x14ac:dyDescent="0.2">
      <c r="A71" s="133">
        <v>57</v>
      </c>
      <c r="B71" s="660"/>
      <c r="C71" s="131" t="s">
        <v>120</v>
      </c>
      <c r="D71" s="15" t="s">
        <v>126</v>
      </c>
      <c r="E71" s="21" t="s">
        <v>18</v>
      </c>
      <c r="F71" s="21">
        <v>1</v>
      </c>
      <c r="G71" s="649" t="s">
        <v>57</v>
      </c>
      <c r="H71" s="650"/>
    </row>
    <row r="72" spans="1:8" ht="17.25" customHeight="1" x14ac:dyDescent="0.2">
      <c r="A72" s="134">
        <v>58</v>
      </c>
      <c r="B72" s="660"/>
      <c r="C72" s="97" t="s">
        <v>118</v>
      </c>
      <c r="D72" s="108" t="s">
        <v>100</v>
      </c>
      <c r="E72" s="109" t="s">
        <v>32</v>
      </c>
      <c r="F72" s="111">
        <v>370</v>
      </c>
      <c r="G72" s="649" t="s">
        <v>57</v>
      </c>
      <c r="H72" s="650"/>
    </row>
    <row r="73" spans="1:8" ht="30" x14ac:dyDescent="0.2">
      <c r="A73" s="133">
        <v>59</v>
      </c>
      <c r="B73" s="660"/>
      <c r="C73" s="122" t="s">
        <v>117</v>
      </c>
      <c r="D73" s="75" t="s">
        <v>12</v>
      </c>
      <c r="E73" s="74" t="s">
        <v>18</v>
      </c>
      <c r="F73" s="127">
        <v>58</v>
      </c>
      <c r="G73" s="649" t="s">
        <v>55</v>
      </c>
      <c r="H73" s="650"/>
    </row>
    <row r="74" spans="1:8" ht="15" x14ac:dyDescent="0.2">
      <c r="A74" s="134">
        <v>60</v>
      </c>
      <c r="B74" s="660"/>
      <c r="C74" s="41" t="s">
        <v>119</v>
      </c>
      <c r="D74" s="6" t="s">
        <v>93</v>
      </c>
      <c r="E74" s="74" t="s">
        <v>32</v>
      </c>
      <c r="F74" s="127">
        <v>3</v>
      </c>
      <c r="G74" s="649"/>
      <c r="H74" s="650"/>
    </row>
    <row r="75" spans="1:8" ht="15" customHeight="1" x14ac:dyDescent="0.2">
      <c r="A75" s="133">
        <v>61</v>
      </c>
      <c r="B75" s="660"/>
      <c r="C75" s="41" t="s">
        <v>116</v>
      </c>
      <c r="D75" s="15" t="s">
        <v>114</v>
      </c>
      <c r="E75" s="124"/>
      <c r="F75" s="124"/>
      <c r="G75" s="651" t="s">
        <v>55</v>
      </c>
      <c r="H75" s="652"/>
    </row>
    <row r="76" spans="1:8" ht="30" x14ac:dyDescent="0.2">
      <c r="A76" s="134">
        <v>62</v>
      </c>
      <c r="B76" s="660"/>
      <c r="C76" s="122" t="s">
        <v>117</v>
      </c>
      <c r="D76" s="6" t="s">
        <v>10</v>
      </c>
      <c r="E76" s="124" t="s">
        <v>21</v>
      </c>
      <c r="F76" s="124">
        <v>32</v>
      </c>
      <c r="G76" s="649" t="s">
        <v>54</v>
      </c>
      <c r="H76" s="650"/>
    </row>
    <row r="77" spans="1:8" ht="15" x14ac:dyDescent="0.2">
      <c r="A77" s="133">
        <v>63</v>
      </c>
      <c r="B77" s="660"/>
      <c r="C77" s="41" t="s">
        <v>120</v>
      </c>
      <c r="D77" s="15" t="s">
        <v>82</v>
      </c>
      <c r="E77" s="124" t="s">
        <v>32</v>
      </c>
      <c r="F77" s="125">
        <v>102</v>
      </c>
      <c r="G77" s="649" t="s">
        <v>56</v>
      </c>
      <c r="H77" s="650"/>
    </row>
    <row r="78" spans="1:8" ht="15" x14ac:dyDescent="0.2">
      <c r="A78" s="134">
        <v>64</v>
      </c>
      <c r="B78" s="660"/>
      <c r="C78" s="41" t="s">
        <v>120</v>
      </c>
      <c r="D78" s="15" t="s">
        <v>80</v>
      </c>
      <c r="E78" s="124" t="s">
        <v>32</v>
      </c>
      <c r="F78" s="125">
        <v>136</v>
      </c>
      <c r="G78" s="649" t="s">
        <v>56</v>
      </c>
      <c r="H78" s="650"/>
    </row>
    <row r="79" spans="1:8" ht="16.5" customHeight="1" x14ac:dyDescent="0.2">
      <c r="A79" s="133">
        <v>65</v>
      </c>
      <c r="B79" s="660"/>
      <c r="C79" s="41" t="s">
        <v>121</v>
      </c>
      <c r="D79" s="15" t="s">
        <v>77</v>
      </c>
      <c r="E79" s="124" t="s">
        <v>32</v>
      </c>
      <c r="F79" s="125">
        <v>83</v>
      </c>
      <c r="G79" s="649" t="s">
        <v>55</v>
      </c>
      <c r="H79" s="650"/>
    </row>
    <row r="80" spans="1:8" ht="15" x14ac:dyDescent="0.2">
      <c r="A80" s="134">
        <v>66</v>
      </c>
      <c r="B80" s="660"/>
      <c r="C80" s="18" t="s">
        <v>121</v>
      </c>
      <c r="D80" s="15" t="s">
        <v>78</v>
      </c>
      <c r="E80" s="124" t="s">
        <v>32</v>
      </c>
      <c r="F80" s="125">
        <v>650</v>
      </c>
      <c r="G80" s="649" t="s">
        <v>56</v>
      </c>
      <c r="H80" s="650"/>
    </row>
    <row r="81" spans="1:8" ht="15" x14ac:dyDescent="0.2">
      <c r="A81" s="133">
        <v>67</v>
      </c>
      <c r="B81" s="660"/>
      <c r="C81" s="18" t="s">
        <v>122</v>
      </c>
      <c r="D81" s="15" t="s">
        <v>84</v>
      </c>
      <c r="E81" s="124" t="s">
        <v>32</v>
      </c>
      <c r="F81" s="125">
        <v>204</v>
      </c>
      <c r="G81" s="649" t="s">
        <v>57</v>
      </c>
      <c r="H81" s="650"/>
    </row>
    <row r="82" spans="1:8" ht="15" x14ac:dyDescent="0.2">
      <c r="A82" s="134">
        <v>68</v>
      </c>
      <c r="B82" s="660"/>
      <c r="C82" s="18" t="s">
        <v>122</v>
      </c>
      <c r="D82" s="15" t="s">
        <v>86</v>
      </c>
      <c r="E82" s="124" t="s">
        <v>32</v>
      </c>
      <c r="F82" s="125">
        <v>202</v>
      </c>
      <c r="G82" s="649" t="s">
        <v>57</v>
      </c>
      <c r="H82" s="650"/>
    </row>
    <row r="83" spans="1:8" ht="15" x14ac:dyDescent="0.2">
      <c r="A83" s="133">
        <v>69</v>
      </c>
      <c r="B83" s="660"/>
      <c r="C83" s="18" t="s">
        <v>122</v>
      </c>
      <c r="D83" s="15" t="s">
        <v>88</v>
      </c>
      <c r="E83" s="124" t="s">
        <v>32</v>
      </c>
      <c r="F83" s="125">
        <v>30</v>
      </c>
      <c r="G83" s="649" t="s">
        <v>57</v>
      </c>
      <c r="H83" s="650"/>
    </row>
    <row r="84" spans="1:8" ht="30" x14ac:dyDescent="0.2">
      <c r="A84" s="134">
        <v>70</v>
      </c>
      <c r="B84" s="660"/>
      <c r="C84" s="18" t="s">
        <v>119</v>
      </c>
      <c r="D84" s="15" t="s">
        <v>90</v>
      </c>
      <c r="E84" s="124" t="s">
        <v>32</v>
      </c>
      <c r="F84" s="125">
        <v>10</v>
      </c>
      <c r="G84" s="649" t="s">
        <v>58</v>
      </c>
      <c r="H84" s="650"/>
    </row>
    <row r="85" spans="1:8" ht="29.25" customHeight="1" x14ac:dyDescent="0.2">
      <c r="A85" s="133">
        <v>71</v>
      </c>
      <c r="B85" s="665"/>
      <c r="C85" s="18" t="s">
        <v>116</v>
      </c>
      <c r="D85" s="15" t="s">
        <v>91</v>
      </c>
      <c r="E85" s="124" t="s">
        <v>32</v>
      </c>
      <c r="F85" s="125">
        <v>22</v>
      </c>
      <c r="G85" s="649" t="s">
        <v>58</v>
      </c>
      <c r="H85" s="650"/>
    </row>
    <row r="86" spans="1:8" ht="30" customHeight="1" x14ac:dyDescent="0.2">
      <c r="A86" s="134">
        <v>72</v>
      </c>
      <c r="B86" s="665"/>
      <c r="C86" s="122" t="s">
        <v>117</v>
      </c>
      <c r="D86" s="1" t="s">
        <v>136</v>
      </c>
      <c r="E86" s="2"/>
      <c r="F86" s="9"/>
      <c r="G86" s="651" t="s">
        <v>55</v>
      </c>
      <c r="H86" s="652"/>
    </row>
    <row r="87" spans="1:8" ht="29.25" customHeight="1" x14ac:dyDescent="0.2">
      <c r="A87" s="133">
        <v>73</v>
      </c>
      <c r="B87" s="665"/>
      <c r="C87" s="122" t="s">
        <v>117</v>
      </c>
      <c r="D87" s="6" t="s">
        <v>24</v>
      </c>
      <c r="E87" s="124" t="s">
        <v>21</v>
      </c>
      <c r="F87" s="125">
        <v>217</v>
      </c>
      <c r="G87" s="649" t="s">
        <v>55</v>
      </c>
      <c r="H87" s="650"/>
    </row>
    <row r="88" spans="1:8" ht="30" x14ac:dyDescent="0.2">
      <c r="A88" s="134">
        <v>74</v>
      </c>
      <c r="B88" s="665"/>
      <c r="C88" s="122" t="s">
        <v>117</v>
      </c>
      <c r="D88" s="1" t="s">
        <v>36</v>
      </c>
      <c r="E88" s="124" t="s">
        <v>21</v>
      </c>
      <c r="F88" s="125">
        <v>100</v>
      </c>
      <c r="G88" s="649" t="s">
        <v>56</v>
      </c>
      <c r="H88" s="650"/>
    </row>
    <row r="89" spans="1:8" ht="15" x14ac:dyDescent="0.2">
      <c r="A89" s="133">
        <v>75</v>
      </c>
      <c r="B89" s="665"/>
      <c r="C89" s="122"/>
      <c r="D89" s="75" t="s">
        <v>128</v>
      </c>
      <c r="E89" s="124" t="s">
        <v>129</v>
      </c>
      <c r="F89" s="113">
        <v>10</v>
      </c>
      <c r="G89" s="649" t="s">
        <v>56</v>
      </c>
      <c r="H89" s="650"/>
    </row>
    <row r="90" spans="1:8" ht="15" x14ac:dyDescent="0.2">
      <c r="A90" s="134">
        <v>76</v>
      </c>
      <c r="B90" s="665"/>
      <c r="C90" s="122"/>
      <c r="D90" s="75" t="s">
        <v>130</v>
      </c>
      <c r="E90" s="124" t="s">
        <v>129</v>
      </c>
      <c r="F90" s="113">
        <v>10</v>
      </c>
      <c r="G90" s="649" t="s">
        <v>55</v>
      </c>
      <c r="H90" s="650"/>
    </row>
    <row r="91" spans="1:8" ht="15" x14ac:dyDescent="0.2">
      <c r="A91" s="133">
        <v>77</v>
      </c>
      <c r="B91" s="665"/>
      <c r="C91" s="122" t="s">
        <v>121</v>
      </c>
      <c r="D91" s="77" t="s">
        <v>125</v>
      </c>
      <c r="E91" s="74" t="s">
        <v>32</v>
      </c>
      <c r="F91" s="127">
        <v>45</v>
      </c>
      <c r="G91" s="649" t="s">
        <v>57</v>
      </c>
      <c r="H91" s="650"/>
    </row>
    <row r="92" spans="1:8" ht="29.25" customHeight="1" x14ac:dyDescent="0.2">
      <c r="A92" s="134">
        <v>78</v>
      </c>
      <c r="B92" s="665"/>
      <c r="C92" s="122" t="s">
        <v>117</v>
      </c>
      <c r="D92" s="75" t="s">
        <v>68</v>
      </c>
      <c r="E92" s="74"/>
      <c r="F92" s="127"/>
      <c r="G92" s="649" t="s">
        <v>58</v>
      </c>
      <c r="H92" s="650"/>
    </row>
    <row r="93" spans="1:8" ht="30.75" thickBot="1" x14ac:dyDescent="0.25">
      <c r="A93" s="135">
        <v>79</v>
      </c>
      <c r="B93" s="666"/>
      <c r="C93" s="123" t="s">
        <v>117</v>
      </c>
      <c r="D93" s="10" t="s">
        <v>26</v>
      </c>
      <c r="E93" s="11" t="s">
        <v>18</v>
      </c>
      <c r="F93" s="11">
        <v>18</v>
      </c>
      <c r="G93" s="655" t="s">
        <v>59</v>
      </c>
      <c r="H93" s="656"/>
    </row>
    <row r="94" spans="1:8" s="65" customFormat="1" ht="16.5" x14ac:dyDescent="0.2">
      <c r="A94" s="48"/>
      <c r="B94" s="60"/>
      <c r="C94" s="48"/>
      <c r="D94" s="141"/>
      <c r="E94" s="48"/>
      <c r="F94" s="140"/>
      <c r="G94" s="48"/>
      <c r="H94" s="48"/>
    </row>
    <row r="95" spans="1:8" s="65" customFormat="1" ht="16.5" x14ac:dyDescent="0.2">
      <c r="A95" s="67"/>
      <c r="C95" s="65" t="s">
        <v>63</v>
      </c>
      <c r="E95" s="67"/>
      <c r="F95" s="67"/>
    </row>
    <row r="96" spans="1:8" s="65" customFormat="1" ht="16.5" x14ac:dyDescent="0.2">
      <c r="A96" s="67"/>
      <c r="C96" s="65" t="s">
        <v>62</v>
      </c>
      <c r="E96" s="67"/>
      <c r="F96" s="67"/>
    </row>
  </sheetData>
  <mergeCells count="95">
    <mergeCell ref="G74:H74"/>
    <mergeCell ref="G76:H76"/>
    <mergeCell ref="G56:H56"/>
    <mergeCell ref="G57:H57"/>
    <mergeCell ref="G58:H58"/>
    <mergeCell ref="G59:H59"/>
    <mergeCell ref="G60:H60"/>
    <mergeCell ref="G88:H88"/>
    <mergeCell ref="G89:H89"/>
    <mergeCell ref="G80:H80"/>
    <mergeCell ref="G81:H81"/>
    <mergeCell ref="G82:H82"/>
    <mergeCell ref="G83:H83"/>
    <mergeCell ref="G84:H84"/>
    <mergeCell ref="G85:H85"/>
    <mergeCell ref="B69:B93"/>
    <mergeCell ref="G69:H69"/>
    <mergeCell ref="G70:H70"/>
    <mergeCell ref="G71:H71"/>
    <mergeCell ref="G72:H72"/>
    <mergeCell ref="G73:H73"/>
    <mergeCell ref="G75:H75"/>
    <mergeCell ref="G77:H77"/>
    <mergeCell ref="G78:H78"/>
    <mergeCell ref="G79:H79"/>
    <mergeCell ref="G92:H92"/>
    <mergeCell ref="G93:H93"/>
    <mergeCell ref="G90:H90"/>
    <mergeCell ref="G91:H91"/>
    <mergeCell ref="G86:H86"/>
    <mergeCell ref="G87:H87"/>
    <mergeCell ref="B61:B68"/>
    <mergeCell ref="G61:H61"/>
    <mergeCell ref="G62:H62"/>
    <mergeCell ref="G63:H63"/>
    <mergeCell ref="G64:H64"/>
    <mergeCell ref="G65:H65"/>
    <mergeCell ref="G66:H66"/>
    <mergeCell ref="G67:H67"/>
    <mergeCell ref="G68:H68"/>
    <mergeCell ref="G55:H55"/>
    <mergeCell ref="G41:H41"/>
    <mergeCell ref="B42:B60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40:H40"/>
    <mergeCell ref="G25:H25"/>
    <mergeCell ref="B26:B41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9:H39"/>
    <mergeCell ref="G24:H24"/>
    <mergeCell ref="G11:H13"/>
    <mergeCell ref="G14:H14"/>
    <mergeCell ref="G38:H38"/>
    <mergeCell ref="B15:B25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7:F7"/>
    <mergeCell ref="A8:F8"/>
    <mergeCell ref="A9:F9"/>
    <mergeCell ref="A11:A13"/>
    <mergeCell ref="B11:B13"/>
    <mergeCell ref="C11:C13"/>
    <mergeCell ref="D11:D13"/>
    <mergeCell ref="E11:E13"/>
    <mergeCell ref="F11:F13"/>
  </mergeCells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9"/>
  <sheetViews>
    <sheetView topLeftCell="A79" workbookViewId="0">
      <selection activeCell="E96" sqref="E96"/>
    </sheetView>
  </sheetViews>
  <sheetFormatPr defaultRowHeight="12.75" x14ac:dyDescent="0.2"/>
  <cols>
    <col min="1" max="1" width="4.42578125" style="45" customWidth="1"/>
    <col min="2" max="2" width="7" customWidth="1"/>
    <col min="3" max="3" width="8.42578125" customWidth="1"/>
    <col min="4" max="4" width="43.85546875" customWidth="1"/>
    <col min="5" max="5" width="6" style="45" customWidth="1"/>
    <col min="6" max="6" width="8" style="45" customWidth="1"/>
  </cols>
  <sheetData>
    <row r="2" spans="1:8" ht="17.25" x14ac:dyDescent="0.2">
      <c r="A2" s="670" t="s">
        <v>138</v>
      </c>
      <c r="B2" s="670"/>
      <c r="C2" s="670"/>
      <c r="D2" s="670"/>
      <c r="E2" s="670"/>
      <c r="F2" s="670"/>
    </row>
    <row r="3" spans="1:8" ht="17.25" x14ac:dyDescent="0.2">
      <c r="A3" s="670" t="s">
        <v>134</v>
      </c>
      <c r="B3" s="670"/>
      <c r="C3" s="670"/>
      <c r="D3" s="670"/>
      <c r="E3" s="670"/>
      <c r="F3" s="670"/>
    </row>
    <row r="4" spans="1:8" ht="17.25" x14ac:dyDescent="0.2">
      <c r="A4" s="674" t="s">
        <v>72</v>
      </c>
      <c r="B4" s="674"/>
      <c r="C4" s="674"/>
      <c r="D4" s="674"/>
      <c r="E4" s="674"/>
      <c r="F4" s="674"/>
    </row>
    <row r="5" spans="1:8" ht="13.5" thickBot="1" x14ac:dyDescent="0.25"/>
    <row r="6" spans="1:8" ht="30" customHeight="1" x14ac:dyDescent="0.2">
      <c r="A6" s="671" t="s">
        <v>0</v>
      </c>
      <c r="B6" s="679" t="s">
        <v>2</v>
      </c>
      <c r="C6" s="671" t="s">
        <v>67</v>
      </c>
      <c r="D6" s="682" t="s">
        <v>8</v>
      </c>
      <c r="E6" s="671" t="s">
        <v>66</v>
      </c>
      <c r="F6" s="679" t="s">
        <v>65</v>
      </c>
      <c r="G6" s="685" t="s">
        <v>52</v>
      </c>
      <c r="H6" s="686"/>
    </row>
    <row r="7" spans="1:8" ht="12.75" customHeight="1" x14ac:dyDescent="0.2">
      <c r="A7" s="672"/>
      <c r="B7" s="680"/>
      <c r="C7" s="672"/>
      <c r="D7" s="683"/>
      <c r="E7" s="672"/>
      <c r="F7" s="680"/>
      <c r="G7" s="687"/>
      <c r="H7" s="688"/>
    </row>
    <row r="8" spans="1:8" ht="13.5" customHeight="1" thickBot="1" x14ac:dyDescent="0.25">
      <c r="A8" s="673"/>
      <c r="B8" s="681"/>
      <c r="C8" s="673"/>
      <c r="D8" s="684"/>
      <c r="E8" s="673"/>
      <c r="F8" s="681"/>
      <c r="G8" s="689"/>
      <c r="H8" s="690"/>
    </row>
    <row r="9" spans="1:8" ht="15" thickBot="1" x14ac:dyDescent="0.25">
      <c r="A9" s="80" t="s">
        <v>1</v>
      </c>
      <c r="B9" s="81" t="s">
        <v>3</v>
      </c>
      <c r="C9" s="80" t="s">
        <v>5</v>
      </c>
      <c r="D9" s="144" t="s">
        <v>9</v>
      </c>
      <c r="E9" s="80" t="s">
        <v>16</v>
      </c>
      <c r="F9" s="81" t="s">
        <v>19</v>
      </c>
      <c r="G9" s="693">
        <v>7</v>
      </c>
      <c r="H9" s="694"/>
    </row>
    <row r="10" spans="1:8" ht="18" x14ac:dyDescent="0.2">
      <c r="A10" s="142">
        <v>1</v>
      </c>
      <c r="B10" s="659" t="s">
        <v>4</v>
      </c>
      <c r="C10" s="16" t="s">
        <v>6</v>
      </c>
      <c r="D10" s="17" t="s">
        <v>10</v>
      </c>
      <c r="E10" s="16" t="s">
        <v>17</v>
      </c>
      <c r="F10" s="16">
        <v>24</v>
      </c>
      <c r="G10" s="695" t="s">
        <v>54</v>
      </c>
      <c r="H10" s="696"/>
    </row>
    <row r="11" spans="1:8" ht="18" x14ac:dyDescent="0.2">
      <c r="A11" s="134">
        <v>2</v>
      </c>
      <c r="B11" s="660"/>
      <c r="C11" s="2"/>
      <c r="D11" s="1" t="s">
        <v>36</v>
      </c>
      <c r="E11" s="2" t="s">
        <v>17</v>
      </c>
      <c r="F11" s="146">
        <v>100</v>
      </c>
      <c r="G11" s="697" t="s">
        <v>55</v>
      </c>
      <c r="H11" s="698"/>
    </row>
    <row r="12" spans="1:8" ht="16.5" customHeight="1" x14ac:dyDescent="0.2">
      <c r="A12" s="133">
        <v>3</v>
      </c>
      <c r="B12" s="660"/>
      <c r="C12" s="2" t="s">
        <v>6</v>
      </c>
      <c r="D12" s="1" t="s">
        <v>11</v>
      </c>
      <c r="E12" s="2" t="s">
        <v>17</v>
      </c>
      <c r="F12" s="2">
        <v>425.4</v>
      </c>
      <c r="G12" s="649" t="s">
        <v>55</v>
      </c>
      <c r="H12" s="650"/>
    </row>
    <row r="13" spans="1:8" ht="31.5" customHeight="1" x14ac:dyDescent="0.2">
      <c r="A13" s="134">
        <v>4</v>
      </c>
      <c r="B13" s="660"/>
      <c r="C13" s="3"/>
      <c r="D13" s="4" t="s">
        <v>12</v>
      </c>
      <c r="E13" s="146" t="s">
        <v>18</v>
      </c>
      <c r="F13" s="146">
        <v>88</v>
      </c>
      <c r="G13" s="649" t="s">
        <v>55</v>
      </c>
      <c r="H13" s="650"/>
    </row>
    <row r="14" spans="1:8" ht="30" x14ac:dyDescent="0.2">
      <c r="A14" s="133">
        <v>5</v>
      </c>
      <c r="B14" s="660"/>
      <c r="C14" s="3"/>
      <c r="D14" s="4" t="s">
        <v>13</v>
      </c>
      <c r="E14" s="2" t="s">
        <v>18</v>
      </c>
      <c r="F14" s="26" t="s">
        <v>20</v>
      </c>
      <c r="G14" s="649" t="s">
        <v>55</v>
      </c>
      <c r="H14" s="650"/>
    </row>
    <row r="15" spans="1:8" ht="30" x14ac:dyDescent="0.2">
      <c r="A15" s="134">
        <v>6</v>
      </c>
      <c r="B15" s="660"/>
      <c r="C15" s="3"/>
      <c r="D15" s="5" t="s">
        <v>27</v>
      </c>
      <c r="E15" s="2"/>
      <c r="F15" s="27"/>
      <c r="G15" s="649" t="s">
        <v>55</v>
      </c>
      <c r="H15" s="650"/>
    </row>
    <row r="16" spans="1:8" ht="15" x14ac:dyDescent="0.2">
      <c r="A16" s="133">
        <v>7</v>
      </c>
      <c r="B16" s="660"/>
      <c r="C16" s="3"/>
      <c r="D16" s="75" t="s">
        <v>128</v>
      </c>
      <c r="E16" s="146" t="s">
        <v>129</v>
      </c>
      <c r="F16" s="113">
        <v>5</v>
      </c>
      <c r="G16" s="649" t="s">
        <v>56</v>
      </c>
      <c r="H16" s="650"/>
    </row>
    <row r="17" spans="1:8" ht="15" x14ac:dyDescent="0.2">
      <c r="A17" s="134">
        <v>8</v>
      </c>
      <c r="B17" s="660"/>
      <c r="C17" s="3"/>
      <c r="D17" s="75" t="s">
        <v>130</v>
      </c>
      <c r="E17" s="146" t="s">
        <v>129</v>
      </c>
      <c r="F17" s="113">
        <v>5</v>
      </c>
      <c r="G17" s="649" t="s">
        <v>55</v>
      </c>
      <c r="H17" s="650"/>
    </row>
    <row r="18" spans="1:8" ht="16.5" customHeight="1" x14ac:dyDescent="0.2">
      <c r="A18" s="133">
        <v>9</v>
      </c>
      <c r="B18" s="660"/>
      <c r="C18" s="2"/>
      <c r="D18" s="77" t="s">
        <v>136</v>
      </c>
      <c r="E18" s="2"/>
      <c r="F18" s="113"/>
      <c r="G18" s="649" t="s">
        <v>55</v>
      </c>
      <c r="H18" s="650"/>
    </row>
    <row r="19" spans="1:8" ht="17.25" customHeight="1" x14ac:dyDescent="0.2">
      <c r="A19" s="134">
        <v>10</v>
      </c>
      <c r="B19" s="660"/>
      <c r="C19" s="2">
        <v>2</v>
      </c>
      <c r="D19" s="6" t="s">
        <v>73</v>
      </c>
      <c r="E19" s="2" t="s">
        <v>17</v>
      </c>
      <c r="F19" s="143">
        <v>111.78</v>
      </c>
      <c r="G19" s="649" t="s">
        <v>56</v>
      </c>
      <c r="H19" s="650"/>
    </row>
    <row r="20" spans="1:8" ht="15.75" thickBot="1" x14ac:dyDescent="0.25">
      <c r="A20" s="135">
        <v>11</v>
      </c>
      <c r="B20" s="661"/>
      <c r="C20" s="107" t="s">
        <v>6</v>
      </c>
      <c r="D20" s="10" t="s">
        <v>15</v>
      </c>
      <c r="E20" s="11" t="s">
        <v>18</v>
      </c>
      <c r="F20" s="11">
        <v>2</v>
      </c>
      <c r="G20" s="655" t="s">
        <v>57</v>
      </c>
      <c r="H20" s="656"/>
    </row>
    <row r="21" spans="1:8" ht="17.25" customHeight="1" x14ac:dyDescent="0.2">
      <c r="A21" s="133">
        <v>12</v>
      </c>
      <c r="B21" s="662">
        <v>238</v>
      </c>
      <c r="C21" s="35" t="s">
        <v>7</v>
      </c>
      <c r="D21" s="47" t="s">
        <v>10</v>
      </c>
      <c r="E21" s="46" t="s">
        <v>17</v>
      </c>
      <c r="F21" s="30">
        <v>17</v>
      </c>
      <c r="G21" s="657" t="s">
        <v>54</v>
      </c>
      <c r="H21" s="658"/>
    </row>
    <row r="22" spans="1:8" ht="18" x14ac:dyDescent="0.2">
      <c r="A22" s="133">
        <v>13</v>
      </c>
      <c r="B22" s="662"/>
      <c r="C22" s="23" t="s">
        <v>7</v>
      </c>
      <c r="D22" s="6" t="s">
        <v>11</v>
      </c>
      <c r="E22" s="146" t="s">
        <v>21</v>
      </c>
      <c r="F22" s="143">
        <v>460.3</v>
      </c>
      <c r="G22" s="649" t="s">
        <v>55</v>
      </c>
      <c r="H22" s="650"/>
    </row>
    <row r="23" spans="1:8" ht="30" x14ac:dyDescent="0.2">
      <c r="A23" s="134">
        <v>14</v>
      </c>
      <c r="B23" s="662"/>
      <c r="C23" s="19"/>
      <c r="D23" s="14" t="s">
        <v>12</v>
      </c>
      <c r="E23" s="146" t="s">
        <v>18</v>
      </c>
      <c r="F23" s="143">
        <v>105</v>
      </c>
      <c r="G23" s="649" t="s">
        <v>55</v>
      </c>
      <c r="H23" s="650"/>
    </row>
    <row r="24" spans="1:8" ht="30" x14ac:dyDescent="0.2">
      <c r="A24" s="133">
        <v>15</v>
      </c>
      <c r="B24" s="662"/>
      <c r="C24" s="19"/>
      <c r="D24" s="14" t="s">
        <v>13</v>
      </c>
      <c r="E24" s="146" t="s">
        <v>18</v>
      </c>
      <c r="F24" s="143" t="s">
        <v>22</v>
      </c>
      <c r="G24" s="649" t="s">
        <v>55</v>
      </c>
      <c r="H24" s="650"/>
    </row>
    <row r="25" spans="1:8" ht="30" x14ac:dyDescent="0.2">
      <c r="A25" s="134">
        <v>16</v>
      </c>
      <c r="B25" s="662"/>
      <c r="C25" s="19"/>
      <c r="D25" s="14" t="s">
        <v>27</v>
      </c>
      <c r="E25" s="21"/>
      <c r="F25" s="28"/>
      <c r="G25" s="649" t="s">
        <v>55</v>
      </c>
      <c r="H25" s="650"/>
    </row>
    <row r="26" spans="1:8" ht="16.5" customHeight="1" x14ac:dyDescent="0.2">
      <c r="A26" s="133">
        <v>17</v>
      </c>
      <c r="B26" s="662"/>
      <c r="C26" s="20"/>
      <c r="D26" s="6" t="s">
        <v>33</v>
      </c>
      <c r="E26" s="146" t="s">
        <v>21</v>
      </c>
      <c r="F26" s="143">
        <v>35.6</v>
      </c>
      <c r="G26" s="649" t="s">
        <v>56</v>
      </c>
      <c r="H26" s="650"/>
    </row>
    <row r="27" spans="1:8" ht="15.75" customHeight="1" x14ac:dyDescent="0.2">
      <c r="A27" s="134">
        <v>18</v>
      </c>
      <c r="B27" s="662"/>
      <c r="C27" s="20"/>
      <c r="D27" s="6" t="s">
        <v>69</v>
      </c>
      <c r="E27" s="146" t="s">
        <v>32</v>
      </c>
      <c r="F27" s="143">
        <v>6</v>
      </c>
      <c r="G27" s="649" t="s">
        <v>58</v>
      </c>
      <c r="H27" s="650"/>
    </row>
    <row r="28" spans="1:8" ht="15.75" customHeight="1" x14ac:dyDescent="0.2">
      <c r="A28" s="133">
        <v>19</v>
      </c>
      <c r="B28" s="662"/>
      <c r="C28" s="18"/>
      <c r="D28" s="1" t="s">
        <v>36</v>
      </c>
      <c r="E28" s="137" t="s">
        <v>21</v>
      </c>
      <c r="F28" s="136">
        <v>100</v>
      </c>
      <c r="G28" s="649" t="s">
        <v>56</v>
      </c>
      <c r="H28" s="650"/>
    </row>
    <row r="29" spans="1:8" ht="17.25" customHeight="1" x14ac:dyDescent="0.2">
      <c r="A29" s="134">
        <v>20</v>
      </c>
      <c r="B29" s="662"/>
      <c r="C29" s="88">
        <v>3</v>
      </c>
      <c r="D29" s="1" t="s">
        <v>29</v>
      </c>
      <c r="E29" s="146" t="s">
        <v>21</v>
      </c>
      <c r="F29" s="89">
        <v>2758.5</v>
      </c>
      <c r="G29" s="649" t="s">
        <v>57</v>
      </c>
      <c r="H29" s="650"/>
    </row>
    <row r="30" spans="1:8" ht="15.75" customHeight="1" x14ac:dyDescent="0.2">
      <c r="A30" s="133">
        <v>21</v>
      </c>
      <c r="B30" s="662"/>
      <c r="C30" s="88"/>
      <c r="D30" s="77" t="s">
        <v>136</v>
      </c>
      <c r="E30" s="2"/>
      <c r="F30" s="113"/>
      <c r="G30" s="649" t="s">
        <v>55</v>
      </c>
      <c r="H30" s="650"/>
    </row>
    <row r="31" spans="1:8" ht="15.75" customHeight="1" x14ac:dyDescent="0.2">
      <c r="A31" s="134">
        <v>22</v>
      </c>
      <c r="B31" s="662"/>
      <c r="C31" s="88"/>
      <c r="D31" s="75" t="s">
        <v>128</v>
      </c>
      <c r="E31" s="146" t="s">
        <v>129</v>
      </c>
      <c r="F31" s="113">
        <v>5</v>
      </c>
      <c r="G31" s="649" t="s">
        <v>56</v>
      </c>
      <c r="H31" s="650"/>
    </row>
    <row r="32" spans="1:8" ht="15.75" customHeight="1" x14ac:dyDescent="0.2">
      <c r="A32" s="133">
        <v>23</v>
      </c>
      <c r="B32" s="662"/>
      <c r="C32" s="88"/>
      <c r="D32" s="75" t="s">
        <v>130</v>
      </c>
      <c r="E32" s="146" t="s">
        <v>129</v>
      </c>
      <c r="F32" s="113">
        <v>5</v>
      </c>
      <c r="G32" s="649" t="s">
        <v>55</v>
      </c>
      <c r="H32" s="650"/>
    </row>
    <row r="33" spans="1:8" ht="15.75" customHeight="1" x14ac:dyDescent="0.2">
      <c r="A33" s="134">
        <v>24</v>
      </c>
      <c r="B33" s="662"/>
      <c r="C33" s="88"/>
      <c r="D33" s="15" t="s">
        <v>112</v>
      </c>
      <c r="E33" s="146"/>
      <c r="F33" s="146"/>
      <c r="G33" s="691" t="s">
        <v>57</v>
      </c>
      <c r="H33" s="692"/>
    </row>
    <row r="34" spans="1:8" ht="29.25" customHeight="1" x14ac:dyDescent="0.2">
      <c r="A34" s="133">
        <v>25</v>
      </c>
      <c r="B34" s="662"/>
      <c r="C34" s="88">
        <v>1</v>
      </c>
      <c r="D34" s="14" t="s">
        <v>25</v>
      </c>
      <c r="E34" s="146" t="s">
        <v>18</v>
      </c>
      <c r="F34" s="89">
        <v>4</v>
      </c>
      <c r="G34" s="649" t="s">
        <v>56</v>
      </c>
      <c r="H34" s="650"/>
    </row>
    <row r="35" spans="1:8" ht="16.5" customHeight="1" x14ac:dyDescent="0.2">
      <c r="A35" s="134">
        <v>26</v>
      </c>
      <c r="B35" s="662"/>
      <c r="C35" s="138" t="s">
        <v>6</v>
      </c>
      <c r="D35" s="91" t="s">
        <v>74</v>
      </c>
      <c r="E35" s="146" t="s">
        <v>21</v>
      </c>
      <c r="F35" s="89">
        <v>38</v>
      </c>
      <c r="G35" s="649" t="s">
        <v>57</v>
      </c>
      <c r="H35" s="650"/>
    </row>
    <row r="36" spans="1:8" ht="15.75" thickBot="1" x14ac:dyDescent="0.25">
      <c r="A36" s="135">
        <v>27</v>
      </c>
      <c r="B36" s="663"/>
      <c r="C36" s="52" t="s">
        <v>7</v>
      </c>
      <c r="D36" s="10" t="s">
        <v>15</v>
      </c>
      <c r="E36" s="11" t="s">
        <v>18</v>
      </c>
      <c r="F36" s="145" t="s">
        <v>5</v>
      </c>
      <c r="G36" s="655" t="s">
        <v>57</v>
      </c>
      <c r="H36" s="656"/>
    </row>
    <row r="37" spans="1:8" ht="17.25" customHeight="1" x14ac:dyDescent="0.2">
      <c r="A37" s="133">
        <v>28</v>
      </c>
      <c r="B37" s="667" t="s">
        <v>37</v>
      </c>
      <c r="C37" s="22" t="s">
        <v>7</v>
      </c>
      <c r="D37" s="37" t="s">
        <v>10</v>
      </c>
      <c r="E37" s="53" t="s">
        <v>21</v>
      </c>
      <c r="F37" s="38">
        <v>20</v>
      </c>
      <c r="G37" s="653" t="s">
        <v>54</v>
      </c>
      <c r="H37" s="654"/>
    </row>
    <row r="38" spans="1:8" ht="18" x14ac:dyDescent="0.2">
      <c r="A38" s="133">
        <v>29</v>
      </c>
      <c r="B38" s="668"/>
      <c r="C38" s="18"/>
      <c r="D38" s="1" t="s">
        <v>36</v>
      </c>
      <c r="E38" s="146" t="s">
        <v>21</v>
      </c>
      <c r="F38" s="143">
        <v>100</v>
      </c>
      <c r="G38" s="649" t="s">
        <v>56</v>
      </c>
      <c r="H38" s="650"/>
    </row>
    <row r="39" spans="1:8" ht="18" x14ac:dyDescent="0.2">
      <c r="A39" s="134">
        <v>30</v>
      </c>
      <c r="B39" s="668"/>
      <c r="C39" s="19"/>
      <c r="D39" s="6" t="s">
        <v>23</v>
      </c>
      <c r="E39" s="146" t="s">
        <v>21</v>
      </c>
      <c r="F39" s="143">
        <v>61.6</v>
      </c>
      <c r="G39" s="649" t="s">
        <v>55</v>
      </c>
      <c r="H39" s="650"/>
    </row>
    <row r="40" spans="1:8" ht="30" x14ac:dyDescent="0.2">
      <c r="A40" s="133">
        <v>31</v>
      </c>
      <c r="B40" s="668"/>
      <c r="C40" s="19"/>
      <c r="D40" s="14" t="s">
        <v>27</v>
      </c>
      <c r="E40" s="21"/>
      <c r="F40" s="28"/>
      <c r="G40" s="649" t="s">
        <v>55</v>
      </c>
      <c r="H40" s="650"/>
    </row>
    <row r="41" spans="1:8" ht="30" x14ac:dyDescent="0.2">
      <c r="A41" s="134">
        <v>32</v>
      </c>
      <c r="B41" s="668"/>
      <c r="C41" s="19"/>
      <c r="D41" s="14" t="s">
        <v>12</v>
      </c>
      <c r="E41" s="146" t="s">
        <v>18</v>
      </c>
      <c r="F41" s="143">
        <v>32</v>
      </c>
      <c r="G41" s="649" t="s">
        <v>55</v>
      </c>
      <c r="H41" s="650"/>
    </row>
    <row r="42" spans="1:8" ht="15" x14ac:dyDescent="0.2">
      <c r="A42" s="133">
        <v>33</v>
      </c>
      <c r="B42" s="668"/>
      <c r="C42" s="19"/>
      <c r="D42" s="14" t="s">
        <v>108</v>
      </c>
      <c r="E42" s="146" t="s">
        <v>18</v>
      </c>
      <c r="F42" s="143">
        <v>2</v>
      </c>
      <c r="G42" s="691" t="s">
        <v>57</v>
      </c>
      <c r="H42" s="692"/>
    </row>
    <row r="43" spans="1:8" ht="18" x14ac:dyDescent="0.2">
      <c r="A43" s="134">
        <v>34</v>
      </c>
      <c r="B43" s="668"/>
      <c r="C43" s="19"/>
      <c r="D43" s="6" t="s">
        <v>24</v>
      </c>
      <c r="E43" s="146" t="s">
        <v>21</v>
      </c>
      <c r="F43" s="143">
        <v>177.1</v>
      </c>
      <c r="G43" s="649" t="s">
        <v>55</v>
      </c>
      <c r="H43" s="650"/>
    </row>
    <row r="44" spans="1:8" ht="15.75" customHeight="1" x14ac:dyDescent="0.2">
      <c r="A44" s="133">
        <v>35</v>
      </c>
      <c r="B44" s="668"/>
      <c r="C44" s="39"/>
      <c r="D44" s="15" t="s">
        <v>137</v>
      </c>
      <c r="E44" s="146"/>
      <c r="F44" s="146"/>
      <c r="G44" s="651" t="s">
        <v>57</v>
      </c>
      <c r="H44" s="652"/>
    </row>
    <row r="45" spans="1:8" ht="30" customHeight="1" x14ac:dyDescent="0.2">
      <c r="A45" s="134">
        <v>36</v>
      </c>
      <c r="B45" s="668"/>
      <c r="C45" s="39"/>
      <c r="D45" s="15" t="s">
        <v>75</v>
      </c>
      <c r="E45" s="146"/>
      <c r="F45" s="146"/>
      <c r="G45" s="649" t="s">
        <v>56</v>
      </c>
      <c r="H45" s="650"/>
    </row>
    <row r="46" spans="1:8" ht="30.75" customHeight="1" x14ac:dyDescent="0.2">
      <c r="A46" s="133">
        <v>37</v>
      </c>
      <c r="B46" s="668"/>
      <c r="C46" s="39">
        <v>1</v>
      </c>
      <c r="D46" s="15" t="s">
        <v>25</v>
      </c>
      <c r="E46" s="146" t="s">
        <v>18</v>
      </c>
      <c r="F46" s="146">
        <v>20</v>
      </c>
      <c r="G46" s="649" t="s">
        <v>57</v>
      </c>
      <c r="H46" s="650"/>
    </row>
    <row r="47" spans="1:8" ht="30" x14ac:dyDescent="0.2">
      <c r="A47" s="134">
        <v>38</v>
      </c>
      <c r="B47" s="668"/>
      <c r="C47" s="39" t="s">
        <v>5</v>
      </c>
      <c r="D47" s="15" t="s">
        <v>25</v>
      </c>
      <c r="E47" s="146" t="s">
        <v>18</v>
      </c>
      <c r="F47" s="146">
        <v>25</v>
      </c>
      <c r="G47" s="649" t="s">
        <v>57</v>
      </c>
      <c r="H47" s="650"/>
    </row>
    <row r="48" spans="1:8" ht="15" x14ac:dyDescent="0.2">
      <c r="A48" s="133">
        <v>39</v>
      </c>
      <c r="B48" s="668"/>
      <c r="C48" s="105"/>
      <c r="D48" s="98" t="s">
        <v>94</v>
      </c>
      <c r="E48" s="44" t="s">
        <v>32</v>
      </c>
      <c r="F48" s="44">
        <v>3.5</v>
      </c>
      <c r="G48" s="649" t="s">
        <v>55</v>
      </c>
      <c r="H48" s="650"/>
    </row>
    <row r="49" spans="1:8" ht="15" x14ac:dyDescent="0.2">
      <c r="A49" s="134">
        <v>40</v>
      </c>
      <c r="B49" s="668"/>
      <c r="C49" s="44" t="s">
        <v>7</v>
      </c>
      <c r="D49" s="98" t="s">
        <v>96</v>
      </c>
      <c r="E49" s="44" t="s">
        <v>32</v>
      </c>
      <c r="F49" s="44">
        <v>1.5</v>
      </c>
      <c r="G49" s="649" t="s">
        <v>56</v>
      </c>
      <c r="H49" s="650"/>
    </row>
    <row r="50" spans="1:8" ht="15" x14ac:dyDescent="0.2">
      <c r="A50" s="133">
        <v>41</v>
      </c>
      <c r="B50" s="668"/>
      <c r="C50" s="44"/>
      <c r="D50" s="75" t="s">
        <v>128</v>
      </c>
      <c r="E50" s="146" t="s">
        <v>129</v>
      </c>
      <c r="F50" s="113">
        <v>5</v>
      </c>
      <c r="G50" s="649" t="s">
        <v>56</v>
      </c>
      <c r="H50" s="650"/>
    </row>
    <row r="51" spans="1:8" ht="15" x14ac:dyDescent="0.2">
      <c r="A51" s="134">
        <v>42</v>
      </c>
      <c r="B51" s="668"/>
      <c r="C51" s="44"/>
      <c r="D51" s="75" t="s">
        <v>130</v>
      </c>
      <c r="E51" s="146" t="s">
        <v>129</v>
      </c>
      <c r="F51" s="113">
        <v>5</v>
      </c>
      <c r="G51" s="649" t="s">
        <v>55</v>
      </c>
      <c r="H51" s="650"/>
    </row>
    <row r="52" spans="1:8" ht="16.5" customHeight="1" x14ac:dyDescent="0.2">
      <c r="A52" s="133">
        <v>43</v>
      </c>
      <c r="B52" s="668"/>
      <c r="C52" s="44"/>
      <c r="D52" s="1" t="s">
        <v>136</v>
      </c>
      <c r="E52" s="2"/>
      <c r="F52" s="9"/>
      <c r="G52" s="651" t="s">
        <v>55</v>
      </c>
      <c r="H52" s="652"/>
    </row>
    <row r="53" spans="1:8" ht="15" customHeight="1" x14ac:dyDescent="0.2">
      <c r="A53" s="134">
        <v>44</v>
      </c>
      <c r="B53" s="668"/>
      <c r="C53" s="44"/>
      <c r="D53" s="47" t="s">
        <v>123</v>
      </c>
      <c r="E53" s="46" t="s">
        <v>18</v>
      </c>
      <c r="F53" s="43">
        <v>11</v>
      </c>
      <c r="G53" s="649" t="s">
        <v>57</v>
      </c>
      <c r="H53" s="650"/>
    </row>
    <row r="54" spans="1:8" ht="15" x14ac:dyDescent="0.2">
      <c r="A54" s="133">
        <v>45</v>
      </c>
      <c r="B54" s="668"/>
      <c r="C54" s="44" t="s">
        <v>7</v>
      </c>
      <c r="D54" s="12" t="s">
        <v>15</v>
      </c>
      <c r="E54" s="44" t="s">
        <v>18</v>
      </c>
      <c r="F54" s="44" t="s">
        <v>5</v>
      </c>
      <c r="G54" s="657" t="s">
        <v>57</v>
      </c>
      <c r="H54" s="658"/>
    </row>
    <row r="55" spans="1:8" ht="15.75" thickBot="1" x14ac:dyDescent="0.25">
      <c r="A55" s="135">
        <v>46</v>
      </c>
      <c r="B55" s="669"/>
      <c r="C55" s="42"/>
      <c r="D55" s="10" t="s">
        <v>26</v>
      </c>
      <c r="E55" s="11" t="s">
        <v>18</v>
      </c>
      <c r="F55" s="11">
        <v>14</v>
      </c>
      <c r="G55" s="655" t="s">
        <v>58</v>
      </c>
      <c r="H55" s="656"/>
    </row>
    <row r="56" spans="1:8" ht="16.5" customHeight="1" x14ac:dyDescent="0.2">
      <c r="A56" s="133">
        <v>47</v>
      </c>
      <c r="B56" s="664" t="s">
        <v>28</v>
      </c>
      <c r="C56" s="55"/>
      <c r="D56" s="56" t="s">
        <v>10</v>
      </c>
      <c r="E56" s="139" t="s">
        <v>32</v>
      </c>
      <c r="F56" s="53">
        <v>23</v>
      </c>
      <c r="G56" s="653" t="s">
        <v>54</v>
      </c>
      <c r="H56" s="654"/>
    </row>
    <row r="57" spans="1:8" ht="15" x14ac:dyDescent="0.2">
      <c r="A57" s="134">
        <v>48</v>
      </c>
      <c r="B57" s="660"/>
      <c r="C57" s="99"/>
      <c r="D57" s="98" t="s">
        <v>96</v>
      </c>
      <c r="E57" s="44" t="s">
        <v>32</v>
      </c>
      <c r="F57" s="44">
        <v>1</v>
      </c>
      <c r="G57" s="649" t="s">
        <v>55</v>
      </c>
      <c r="H57" s="650"/>
    </row>
    <row r="58" spans="1:8" ht="30" x14ac:dyDescent="0.2">
      <c r="A58" s="133">
        <v>49</v>
      </c>
      <c r="B58" s="660"/>
      <c r="C58" s="99"/>
      <c r="D58" s="14" t="s">
        <v>12</v>
      </c>
      <c r="E58" s="146" t="s">
        <v>18</v>
      </c>
      <c r="F58" s="143">
        <v>92</v>
      </c>
      <c r="G58" s="649" t="s">
        <v>55</v>
      </c>
      <c r="H58" s="650"/>
    </row>
    <row r="59" spans="1:8" ht="15" x14ac:dyDescent="0.2">
      <c r="A59" s="134">
        <v>50</v>
      </c>
      <c r="B59" s="660"/>
      <c r="C59" s="99"/>
      <c r="D59" s="75" t="s">
        <v>128</v>
      </c>
      <c r="E59" s="146" t="s">
        <v>129</v>
      </c>
      <c r="F59" s="113">
        <v>5</v>
      </c>
      <c r="G59" s="649" t="s">
        <v>56</v>
      </c>
      <c r="H59" s="650"/>
    </row>
    <row r="60" spans="1:8" ht="15" x14ac:dyDescent="0.2">
      <c r="A60" s="133">
        <v>51</v>
      </c>
      <c r="B60" s="660"/>
      <c r="C60" s="99"/>
      <c r="D60" s="75" t="s">
        <v>130</v>
      </c>
      <c r="E60" s="146" t="s">
        <v>129</v>
      </c>
      <c r="F60" s="113">
        <v>5</v>
      </c>
      <c r="G60" s="649" t="s">
        <v>55</v>
      </c>
      <c r="H60" s="650"/>
    </row>
    <row r="61" spans="1:8" ht="15" x14ac:dyDescent="0.2">
      <c r="A61" s="134">
        <v>52</v>
      </c>
      <c r="B61" s="660"/>
      <c r="C61" s="99"/>
      <c r="D61" s="1" t="s">
        <v>136</v>
      </c>
      <c r="E61" s="2"/>
      <c r="F61" s="9"/>
      <c r="G61" s="651" t="s">
        <v>55</v>
      </c>
      <c r="H61" s="652"/>
    </row>
    <row r="62" spans="1:8" ht="15.75" customHeight="1" x14ac:dyDescent="0.2">
      <c r="A62" s="133">
        <v>53</v>
      </c>
      <c r="B62" s="660"/>
      <c r="C62" s="13"/>
      <c r="D62" s="1" t="s">
        <v>36</v>
      </c>
      <c r="E62" s="146" t="s">
        <v>32</v>
      </c>
      <c r="F62" s="146">
        <v>100</v>
      </c>
      <c r="G62" s="649" t="s">
        <v>56</v>
      </c>
      <c r="H62" s="650"/>
    </row>
    <row r="63" spans="1:8" ht="31.5" customHeight="1" thickBot="1" x14ac:dyDescent="0.25">
      <c r="A63" s="135">
        <v>54</v>
      </c>
      <c r="B63" s="661"/>
      <c r="C63" s="42"/>
      <c r="D63" s="57" t="s">
        <v>27</v>
      </c>
      <c r="E63" s="58"/>
      <c r="F63" s="59"/>
      <c r="G63" s="655" t="s">
        <v>55</v>
      </c>
      <c r="H63" s="656"/>
    </row>
    <row r="64" spans="1:8" ht="31.5" customHeight="1" x14ac:dyDescent="0.2">
      <c r="A64" s="133">
        <v>55</v>
      </c>
      <c r="B64" s="664">
        <v>218</v>
      </c>
      <c r="C64" s="121" t="s">
        <v>117</v>
      </c>
      <c r="D64" s="98" t="s">
        <v>96</v>
      </c>
      <c r="E64" s="44" t="s">
        <v>32</v>
      </c>
      <c r="F64" s="44">
        <v>6.5</v>
      </c>
      <c r="G64" s="653" t="s">
        <v>56</v>
      </c>
      <c r="H64" s="654"/>
    </row>
    <row r="65" spans="1:8" ht="30" customHeight="1" x14ac:dyDescent="0.2">
      <c r="A65" s="134">
        <v>56</v>
      </c>
      <c r="B65" s="660"/>
      <c r="C65" s="97" t="s">
        <v>118</v>
      </c>
      <c r="D65" s="108" t="s">
        <v>27</v>
      </c>
      <c r="E65" s="109"/>
      <c r="F65" s="130"/>
      <c r="G65" s="657" t="s">
        <v>55</v>
      </c>
      <c r="H65" s="658"/>
    </row>
    <row r="66" spans="1:8" ht="15" customHeight="1" x14ac:dyDescent="0.2">
      <c r="A66" s="133">
        <v>57</v>
      </c>
      <c r="B66" s="660"/>
      <c r="C66" s="131" t="s">
        <v>120</v>
      </c>
      <c r="D66" s="15" t="s">
        <v>126</v>
      </c>
      <c r="E66" s="21" t="s">
        <v>18</v>
      </c>
      <c r="F66" s="21">
        <v>1</v>
      </c>
      <c r="G66" s="649" t="s">
        <v>57</v>
      </c>
      <c r="H66" s="650"/>
    </row>
    <row r="67" spans="1:8" ht="17.25" customHeight="1" x14ac:dyDescent="0.2">
      <c r="A67" s="134">
        <v>58</v>
      </c>
      <c r="B67" s="660"/>
      <c r="C67" s="97" t="s">
        <v>118</v>
      </c>
      <c r="D67" s="108" t="s">
        <v>100</v>
      </c>
      <c r="E67" s="109" t="s">
        <v>32</v>
      </c>
      <c r="F67" s="111">
        <v>370</v>
      </c>
      <c r="G67" s="649" t="s">
        <v>57</v>
      </c>
      <c r="H67" s="650"/>
    </row>
    <row r="68" spans="1:8" ht="30" x14ac:dyDescent="0.2">
      <c r="A68" s="133">
        <v>59</v>
      </c>
      <c r="B68" s="660"/>
      <c r="C68" s="122" t="s">
        <v>117</v>
      </c>
      <c r="D68" s="75" t="s">
        <v>12</v>
      </c>
      <c r="E68" s="74" t="s">
        <v>18</v>
      </c>
      <c r="F68" s="127">
        <v>58</v>
      </c>
      <c r="G68" s="649" t="s">
        <v>55</v>
      </c>
      <c r="H68" s="650"/>
    </row>
    <row r="69" spans="1:8" ht="15" x14ac:dyDescent="0.2">
      <c r="A69" s="134">
        <v>60</v>
      </c>
      <c r="B69" s="660"/>
      <c r="C69" s="41" t="s">
        <v>119</v>
      </c>
      <c r="D69" s="6" t="s">
        <v>93</v>
      </c>
      <c r="E69" s="74" t="s">
        <v>32</v>
      </c>
      <c r="F69" s="127">
        <v>3</v>
      </c>
      <c r="G69" s="649"/>
      <c r="H69" s="650"/>
    </row>
    <row r="70" spans="1:8" ht="15" customHeight="1" x14ac:dyDescent="0.2">
      <c r="A70" s="133">
        <v>61</v>
      </c>
      <c r="B70" s="660"/>
      <c r="C70" s="41" t="s">
        <v>116</v>
      </c>
      <c r="D70" s="15" t="s">
        <v>114</v>
      </c>
      <c r="E70" s="146"/>
      <c r="F70" s="146"/>
      <c r="G70" s="651" t="s">
        <v>55</v>
      </c>
      <c r="H70" s="652"/>
    </row>
    <row r="71" spans="1:8" ht="30" x14ac:dyDescent="0.2">
      <c r="A71" s="134">
        <v>62</v>
      </c>
      <c r="B71" s="660"/>
      <c r="C71" s="122" t="s">
        <v>117</v>
      </c>
      <c r="D71" s="6" t="s">
        <v>10</v>
      </c>
      <c r="E71" s="146" t="s">
        <v>21</v>
      </c>
      <c r="F71" s="146">
        <v>32</v>
      </c>
      <c r="G71" s="649" t="s">
        <v>54</v>
      </c>
      <c r="H71" s="650"/>
    </row>
    <row r="72" spans="1:8" ht="15" x14ac:dyDescent="0.2">
      <c r="A72" s="133">
        <v>63</v>
      </c>
      <c r="B72" s="660"/>
      <c r="C72" s="41" t="s">
        <v>120</v>
      </c>
      <c r="D72" s="15" t="s">
        <v>82</v>
      </c>
      <c r="E72" s="146" t="s">
        <v>32</v>
      </c>
      <c r="F72" s="143">
        <v>102</v>
      </c>
      <c r="G72" s="649" t="s">
        <v>56</v>
      </c>
      <c r="H72" s="650"/>
    </row>
    <row r="73" spans="1:8" ht="15" x14ac:dyDescent="0.2">
      <c r="A73" s="134">
        <v>64</v>
      </c>
      <c r="B73" s="660"/>
      <c r="C73" s="41" t="s">
        <v>120</v>
      </c>
      <c r="D73" s="15" t="s">
        <v>80</v>
      </c>
      <c r="E73" s="146" t="s">
        <v>32</v>
      </c>
      <c r="F73" s="143">
        <v>136</v>
      </c>
      <c r="G73" s="649" t="s">
        <v>56</v>
      </c>
      <c r="H73" s="650"/>
    </row>
    <row r="74" spans="1:8" ht="16.5" customHeight="1" x14ac:dyDescent="0.2">
      <c r="A74" s="133">
        <v>65</v>
      </c>
      <c r="B74" s="660"/>
      <c r="C74" s="41" t="s">
        <v>121</v>
      </c>
      <c r="D74" s="15" t="s">
        <v>77</v>
      </c>
      <c r="E74" s="146" t="s">
        <v>32</v>
      </c>
      <c r="F74" s="143">
        <v>83</v>
      </c>
      <c r="G74" s="649" t="s">
        <v>55</v>
      </c>
      <c r="H74" s="650"/>
    </row>
    <row r="75" spans="1:8" ht="15" x14ac:dyDescent="0.2">
      <c r="A75" s="134">
        <v>66</v>
      </c>
      <c r="B75" s="660"/>
      <c r="C75" s="18" t="s">
        <v>121</v>
      </c>
      <c r="D75" s="15" t="s">
        <v>78</v>
      </c>
      <c r="E75" s="146" t="s">
        <v>32</v>
      </c>
      <c r="F75" s="143">
        <v>650</v>
      </c>
      <c r="G75" s="649" t="s">
        <v>56</v>
      </c>
      <c r="H75" s="650"/>
    </row>
    <row r="76" spans="1:8" ht="15" x14ac:dyDescent="0.2">
      <c r="A76" s="133">
        <v>67</v>
      </c>
      <c r="B76" s="660"/>
      <c r="C76" s="18" t="s">
        <v>122</v>
      </c>
      <c r="D76" s="15" t="s">
        <v>84</v>
      </c>
      <c r="E76" s="146" t="s">
        <v>32</v>
      </c>
      <c r="F76" s="143">
        <v>204</v>
      </c>
      <c r="G76" s="649" t="s">
        <v>57</v>
      </c>
      <c r="H76" s="650"/>
    </row>
    <row r="77" spans="1:8" ht="15" x14ac:dyDescent="0.2">
      <c r="A77" s="134">
        <v>68</v>
      </c>
      <c r="B77" s="660"/>
      <c r="C77" s="18" t="s">
        <v>122</v>
      </c>
      <c r="D77" s="15" t="s">
        <v>86</v>
      </c>
      <c r="E77" s="146" t="s">
        <v>32</v>
      </c>
      <c r="F77" s="143">
        <v>202</v>
      </c>
      <c r="G77" s="649" t="s">
        <v>57</v>
      </c>
      <c r="H77" s="650"/>
    </row>
    <row r="78" spans="1:8" ht="15" x14ac:dyDescent="0.2">
      <c r="A78" s="133">
        <v>69</v>
      </c>
      <c r="B78" s="660"/>
      <c r="C78" s="18" t="s">
        <v>122</v>
      </c>
      <c r="D78" s="15" t="s">
        <v>88</v>
      </c>
      <c r="E78" s="146" t="s">
        <v>32</v>
      </c>
      <c r="F78" s="143">
        <v>30</v>
      </c>
      <c r="G78" s="649" t="s">
        <v>57</v>
      </c>
      <c r="H78" s="650"/>
    </row>
    <row r="79" spans="1:8" ht="30" x14ac:dyDescent="0.2">
      <c r="A79" s="134">
        <v>70</v>
      </c>
      <c r="B79" s="660"/>
      <c r="C79" s="18" t="s">
        <v>119</v>
      </c>
      <c r="D79" s="15" t="s">
        <v>90</v>
      </c>
      <c r="E79" s="146" t="s">
        <v>32</v>
      </c>
      <c r="F79" s="143">
        <v>10</v>
      </c>
      <c r="G79" s="649" t="s">
        <v>58</v>
      </c>
      <c r="H79" s="650"/>
    </row>
    <row r="80" spans="1:8" ht="29.25" customHeight="1" x14ac:dyDescent="0.2">
      <c r="A80" s="133">
        <v>71</v>
      </c>
      <c r="B80" s="665"/>
      <c r="C80" s="18" t="s">
        <v>116</v>
      </c>
      <c r="D80" s="15" t="s">
        <v>91</v>
      </c>
      <c r="E80" s="146" t="s">
        <v>32</v>
      </c>
      <c r="F80" s="143">
        <v>22</v>
      </c>
      <c r="G80" s="649" t="s">
        <v>58</v>
      </c>
      <c r="H80" s="650"/>
    </row>
    <row r="81" spans="1:8" ht="30" customHeight="1" x14ac:dyDescent="0.2">
      <c r="A81" s="134">
        <v>72</v>
      </c>
      <c r="B81" s="665"/>
      <c r="C81" s="122" t="s">
        <v>117</v>
      </c>
      <c r="D81" s="1" t="s">
        <v>136</v>
      </c>
      <c r="E81" s="2"/>
      <c r="F81" s="9"/>
      <c r="G81" s="651" t="s">
        <v>55</v>
      </c>
      <c r="H81" s="652"/>
    </row>
    <row r="82" spans="1:8" ht="29.25" customHeight="1" x14ac:dyDescent="0.2">
      <c r="A82" s="133">
        <v>73</v>
      </c>
      <c r="B82" s="665"/>
      <c r="C82" s="122" t="s">
        <v>117</v>
      </c>
      <c r="D82" s="6" t="s">
        <v>24</v>
      </c>
      <c r="E82" s="146" t="s">
        <v>21</v>
      </c>
      <c r="F82" s="143">
        <v>217</v>
      </c>
      <c r="G82" s="649" t="s">
        <v>55</v>
      </c>
      <c r="H82" s="650"/>
    </row>
    <row r="83" spans="1:8" ht="30" x14ac:dyDescent="0.2">
      <c r="A83" s="134">
        <v>74</v>
      </c>
      <c r="B83" s="665"/>
      <c r="C83" s="122" t="s">
        <v>117</v>
      </c>
      <c r="D83" s="1" t="s">
        <v>36</v>
      </c>
      <c r="E83" s="146" t="s">
        <v>21</v>
      </c>
      <c r="F83" s="143">
        <v>100</v>
      </c>
      <c r="G83" s="649" t="s">
        <v>56</v>
      </c>
      <c r="H83" s="650"/>
    </row>
    <row r="84" spans="1:8" ht="15" x14ac:dyDescent="0.2">
      <c r="A84" s="133">
        <v>75</v>
      </c>
      <c r="B84" s="665"/>
      <c r="C84" s="122"/>
      <c r="D84" s="75" t="s">
        <v>128</v>
      </c>
      <c r="E84" s="146" t="s">
        <v>129</v>
      </c>
      <c r="F84" s="113">
        <v>10</v>
      </c>
      <c r="G84" s="649" t="s">
        <v>56</v>
      </c>
      <c r="H84" s="650"/>
    </row>
    <row r="85" spans="1:8" ht="15" x14ac:dyDescent="0.2">
      <c r="A85" s="134">
        <v>76</v>
      </c>
      <c r="B85" s="665"/>
      <c r="C85" s="122"/>
      <c r="D85" s="75" t="s">
        <v>130</v>
      </c>
      <c r="E85" s="146" t="s">
        <v>129</v>
      </c>
      <c r="F85" s="113">
        <v>10</v>
      </c>
      <c r="G85" s="649" t="s">
        <v>55</v>
      </c>
      <c r="H85" s="650"/>
    </row>
    <row r="86" spans="1:8" ht="15" x14ac:dyDescent="0.2">
      <c r="A86" s="133">
        <v>77</v>
      </c>
      <c r="B86" s="665"/>
      <c r="C86" s="122" t="s">
        <v>121</v>
      </c>
      <c r="D86" s="77" t="s">
        <v>125</v>
      </c>
      <c r="E86" s="74" t="s">
        <v>32</v>
      </c>
      <c r="F86" s="127">
        <v>45</v>
      </c>
      <c r="G86" s="649" t="s">
        <v>57</v>
      </c>
      <c r="H86" s="650"/>
    </row>
    <row r="87" spans="1:8" ht="29.25" customHeight="1" x14ac:dyDescent="0.2">
      <c r="A87" s="134">
        <v>78</v>
      </c>
      <c r="B87" s="665"/>
      <c r="C87" s="122" t="s">
        <v>117</v>
      </c>
      <c r="D87" s="75" t="s">
        <v>68</v>
      </c>
      <c r="E87" s="74"/>
      <c r="F87" s="127"/>
      <c r="G87" s="649" t="s">
        <v>58</v>
      </c>
      <c r="H87" s="650"/>
    </row>
    <row r="88" spans="1:8" ht="30.75" thickBot="1" x14ac:dyDescent="0.25">
      <c r="A88" s="135">
        <v>79</v>
      </c>
      <c r="B88" s="666"/>
      <c r="C88" s="123" t="s">
        <v>117</v>
      </c>
      <c r="D88" s="10" t="s">
        <v>26</v>
      </c>
      <c r="E88" s="11" t="s">
        <v>18</v>
      </c>
      <c r="F88" s="11">
        <v>18</v>
      </c>
      <c r="G88" s="655" t="s">
        <v>59</v>
      </c>
      <c r="H88" s="656"/>
    </row>
    <row r="89" spans="1:8" s="65" customFormat="1" ht="16.5" x14ac:dyDescent="0.2">
      <c r="A89" s="48"/>
      <c r="B89" s="60"/>
      <c r="C89" s="48"/>
      <c r="D89" s="141"/>
      <c r="E89" s="48"/>
      <c r="F89" s="140"/>
      <c r="G89" s="48"/>
      <c r="H89" s="48"/>
    </row>
  </sheetData>
  <mergeCells count="95">
    <mergeCell ref="G88:H88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76:H76"/>
    <mergeCell ref="G62:H62"/>
    <mergeCell ref="G63:H63"/>
    <mergeCell ref="B64:B88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53:H53"/>
    <mergeCell ref="G54:H54"/>
    <mergeCell ref="G55:H55"/>
    <mergeCell ref="B56:B63"/>
    <mergeCell ref="G56:H56"/>
    <mergeCell ref="G57:H57"/>
    <mergeCell ref="G58:H58"/>
    <mergeCell ref="G59:H59"/>
    <mergeCell ref="G60:H60"/>
    <mergeCell ref="G61:H61"/>
    <mergeCell ref="B37:B55"/>
    <mergeCell ref="G37:H37"/>
    <mergeCell ref="G38:H38"/>
    <mergeCell ref="G39:H39"/>
    <mergeCell ref="G40:H40"/>
    <mergeCell ref="G36:H36"/>
    <mergeCell ref="G52:H52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B21:B36"/>
    <mergeCell ref="G21:H21"/>
    <mergeCell ref="G22:H22"/>
    <mergeCell ref="G23:H23"/>
    <mergeCell ref="G24:H24"/>
    <mergeCell ref="G25:H25"/>
    <mergeCell ref="G31:H31"/>
    <mergeCell ref="G26:H26"/>
    <mergeCell ref="G27:H27"/>
    <mergeCell ref="G28:H28"/>
    <mergeCell ref="G29:H29"/>
    <mergeCell ref="G30:H30"/>
    <mergeCell ref="G32:H32"/>
    <mergeCell ref="G33:H33"/>
    <mergeCell ref="G34:H34"/>
    <mergeCell ref="G35:H35"/>
    <mergeCell ref="G6:H8"/>
    <mergeCell ref="G9:H9"/>
    <mergeCell ref="B10:B20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A2:F2"/>
    <mergeCell ref="A3:F3"/>
    <mergeCell ref="A4:F4"/>
    <mergeCell ref="A6:A8"/>
    <mergeCell ref="B6:B8"/>
    <mergeCell ref="C6:C8"/>
    <mergeCell ref="D6:D8"/>
    <mergeCell ref="E6:E8"/>
    <mergeCell ref="F6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="85" zoomScaleNormal="85" workbookViewId="0">
      <selection sqref="A1:K50"/>
    </sheetView>
  </sheetViews>
  <sheetFormatPr defaultRowHeight="12.75" x14ac:dyDescent="0.2"/>
  <cols>
    <col min="4" max="4" width="34.28515625" customWidth="1"/>
    <col min="8" max="8" width="13.7109375" customWidth="1"/>
    <col min="9" max="9" width="13.85546875" customWidth="1"/>
  </cols>
  <sheetData>
    <row r="1" spans="1:11" ht="16.5" x14ac:dyDescent="0.2">
      <c r="A1" s="48"/>
      <c r="B1" s="49"/>
      <c r="C1" s="49" t="s">
        <v>48</v>
      </c>
      <c r="D1" s="49"/>
      <c r="E1" s="48"/>
      <c r="F1" s="48"/>
      <c r="G1" s="48"/>
      <c r="H1" s="49"/>
      <c r="I1" s="48"/>
      <c r="J1" s="49"/>
      <c r="K1" s="49"/>
    </row>
    <row r="2" spans="1:11" ht="16.5" x14ac:dyDescent="0.2">
      <c r="A2" s="48"/>
      <c r="B2" s="49"/>
      <c r="C2" s="49" t="s">
        <v>171</v>
      </c>
      <c r="D2" s="49"/>
      <c r="E2" s="48"/>
      <c r="F2" s="48"/>
      <c r="G2" s="48"/>
      <c r="H2" s="49"/>
      <c r="I2" s="48"/>
      <c r="J2" s="49"/>
      <c r="K2" s="49"/>
    </row>
    <row r="3" spans="1:11" ht="16.5" x14ac:dyDescent="0.2">
      <c r="A3" s="48"/>
      <c r="B3" s="49"/>
      <c r="C3" s="49" t="s">
        <v>170</v>
      </c>
      <c r="D3" s="49"/>
      <c r="E3" s="48"/>
      <c r="F3" s="48"/>
      <c r="G3" s="48"/>
      <c r="H3" s="49"/>
      <c r="I3" s="48"/>
      <c r="J3" s="49"/>
      <c r="K3" s="49"/>
    </row>
    <row r="4" spans="1:11" ht="16.5" x14ac:dyDescent="0.2">
      <c r="A4" s="48"/>
      <c r="B4" s="49"/>
      <c r="C4" s="49" t="s">
        <v>51</v>
      </c>
      <c r="D4" s="49"/>
      <c r="E4" s="48"/>
      <c r="F4" s="48"/>
      <c r="G4" s="48"/>
      <c r="H4" s="49"/>
      <c r="I4" s="48"/>
      <c r="J4" s="49"/>
      <c r="K4" s="49"/>
    </row>
    <row r="5" spans="1:11" ht="16.5" x14ac:dyDescent="0.2">
      <c r="A5" s="48"/>
      <c r="B5" s="49"/>
      <c r="C5" s="49" t="s">
        <v>139</v>
      </c>
      <c r="D5" s="49"/>
      <c r="E5" s="48"/>
      <c r="F5" s="48"/>
      <c r="G5" s="48"/>
      <c r="H5" s="49"/>
      <c r="I5" s="48"/>
      <c r="J5" s="49"/>
      <c r="K5" s="49"/>
    </row>
    <row r="6" spans="1:11" x14ac:dyDescent="0.2">
      <c r="A6" s="45"/>
      <c r="E6" s="45"/>
      <c r="F6" s="45"/>
      <c r="G6" s="45"/>
      <c r="I6" s="45"/>
    </row>
    <row r="7" spans="1:11" ht="17.25" x14ac:dyDescent="0.2">
      <c r="A7" s="670" t="s">
        <v>133</v>
      </c>
      <c r="B7" s="670"/>
      <c r="C7" s="670"/>
      <c r="D7" s="670"/>
      <c r="E7" s="670"/>
      <c r="F7" s="670"/>
      <c r="G7" s="670"/>
      <c r="H7" s="670"/>
      <c r="I7" s="670"/>
    </row>
    <row r="8" spans="1:11" ht="17.25" x14ac:dyDescent="0.2">
      <c r="A8" s="670" t="s">
        <v>134</v>
      </c>
      <c r="B8" s="670"/>
      <c r="C8" s="670"/>
      <c r="D8" s="670"/>
      <c r="E8" s="670"/>
      <c r="F8" s="670"/>
      <c r="G8" s="670"/>
      <c r="H8" s="670"/>
      <c r="I8" s="670"/>
    </row>
    <row r="9" spans="1:11" ht="17.25" x14ac:dyDescent="0.2">
      <c r="A9" s="674" t="s">
        <v>140</v>
      </c>
      <c r="B9" s="674"/>
      <c r="C9" s="674"/>
      <c r="D9" s="674"/>
      <c r="E9" s="674"/>
      <c r="F9" s="674"/>
      <c r="G9" s="674"/>
      <c r="H9" s="674"/>
      <c r="I9" s="674"/>
    </row>
    <row r="10" spans="1:11" ht="13.5" thickBot="1" x14ac:dyDescent="0.25">
      <c r="A10" s="45"/>
      <c r="E10" s="45"/>
      <c r="F10" s="45"/>
      <c r="G10" s="45"/>
      <c r="I10" s="45"/>
    </row>
    <row r="11" spans="1:11" ht="13.9" customHeight="1" thickBot="1" x14ac:dyDescent="0.25">
      <c r="A11" s="671" t="s">
        <v>0</v>
      </c>
      <c r="B11" s="679" t="s">
        <v>2</v>
      </c>
      <c r="C11" s="671" t="s">
        <v>67</v>
      </c>
      <c r="D11" s="682" t="s">
        <v>8</v>
      </c>
      <c r="E11" s="671" t="s">
        <v>66</v>
      </c>
      <c r="F11" s="679" t="s">
        <v>65</v>
      </c>
      <c r="G11" s="671" t="s">
        <v>53</v>
      </c>
      <c r="H11" s="675" t="s">
        <v>64</v>
      </c>
      <c r="I11" s="676"/>
      <c r="J11" s="685" t="s">
        <v>52</v>
      </c>
      <c r="K11" s="686"/>
    </row>
    <row r="12" spans="1:11" ht="13.15" customHeight="1" x14ac:dyDescent="0.2">
      <c r="A12" s="672"/>
      <c r="B12" s="680"/>
      <c r="C12" s="672"/>
      <c r="D12" s="683"/>
      <c r="E12" s="672"/>
      <c r="F12" s="680"/>
      <c r="G12" s="672"/>
      <c r="H12" s="677" t="s">
        <v>30</v>
      </c>
      <c r="I12" s="677" t="s">
        <v>31</v>
      </c>
      <c r="J12" s="687"/>
      <c r="K12" s="688"/>
    </row>
    <row r="13" spans="1:11" ht="13.9" customHeight="1" thickBot="1" x14ac:dyDescent="0.25">
      <c r="A13" s="673"/>
      <c r="B13" s="681"/>
      <c r="C13" s="673"/>
      <c r="D13" s="684"/>
      <c r="E13" s="673"/>
      <c r="F13" s="681"/>
      <c r="G13" s="673"/>
      <c r="H13" s="678"/>
      <c r="I13" s="678"/>
      <c r="J13" s="689"/>
      <c r="K13" s="690"/>
    </row>
    <row r="14" spans="1:11" ht="15" thickBot="1" x14ac:dyDescent="0.25">
      <c r="A14" s="80" t="s">
        <v>1</v>
      </c>
      <c r="B14" s="81" t="s">
        <v>3</v>
      </c>
      <c r="C14" s="80" t="s">
        <v>5</v>
      </c>
      <c r="D14" s="148" t="s">
        <v>9</v>
      </c>
      <c r="E14" s="80" t="s">
        <v>16</v>
      </c>
      <c r="F14" s="81" t="s">
        <v>19</v>
      </c>
      <c r="G14" s="80">
        <v>7</v>
      </c>
      <c r="H14" s="82">
        <v>8</v>
      </c>
      <c r="I14" s="83">
        <v>9</v>
      </c>
      <c r="J14" s="693">
        <v>10</v>
      </c>
      <c r="K14" s="694"/>
    </row>
    <row r="15" spans="1:11" ht="18" x14ac:dyDescent="0.2">
      <c r="A15" s="133">
        <v>1</v>
      </c>
      <c r="B15" s="659" t="s">
        <v>4</v>
      </c>
      <c r="C15" s="16" t="s">
        <v>6</v>
      </c>
      <c r="D15" s="17" t="s">
        <v>10</v>
      </c>
      <c r="E15" s="16" t="s">
        <v>17</v>
      </c>
      <c r="F15" s="173">
        <v>53</v>
      </c>
      <c r="G15" s="16"/>
      <c r="H15" s="162">
        <v>31800</v>
      </c>
      <c r="I15" s="162">
        <v>0</v>
      </c>
      <c r="J15" s="695" t="s">
        <v>54</v>
      </c>
      <c r="K15" s="696"/>
    </row>
    <row r="16" spans="1:11" ht="18" x14ac:dyDescent="0.2">
      <c r="A16" s="134">
        <v>2</v>
      </c>
      <c r="B16" s="660"/>
      <c r="C16" s="2"/>
      <c r="D16" s="1" t="s">
        <v>36</v>
      </c>
      <c r="E16" s="2" t="s">
        <v>17</v>
      </c>
      <c r="F16" s="174">
        <v>100</v>
      </c>
      <c r="G16" s="149"/>
      <c r="H16" s="163">
        <v>88000</v>
      </c>
      <c r="I16" s="163">
        <v>0</v>
      </c>
      <c r="J16" s="697" t="s">
        <v>55</v>
      </c>
      <c r="K16" s="698"/>
    </row>
    <row r="17" spans="1:11" ht="135" x14ac:dyDescent="0.2">
      <c r="A17" s="133">
        <v>3</v>
      </c>
      <c r="B17" s="660"/>
      <c r="C17" s="2" t="s">
        <v>6</v>
      </c>
      <c r="D17" s="1" t="s">
        <v>11</v>
      </c>
      <c r="E17" s="2" t="s">
        <v>17</v>
      </c>
      <c r="F17" s="155">
        <v>425.4</v>
      </c>
      <c r="G17" s="50" t="s">
        <v>39</v>
      </c>
      <c r="H17" s="163">
        <v>6600</v>
      </c>
      <c r="I17" s="163">
        <v>8508</v>
      </c>
      <c r="J17" s="649" t="s">
        <v>55</v>
      </c>
      <c r="K17" s="650"/>
    </row>
    <row r="18" spans="1:11" ht="57" customHeight="1" x14ac:dyDescent="0.2">
      <c r="A18" s="134">
        <v>4</v>
      </c>
      <c r="B18" s="660"/>
      <c r="C18" s="3"/>
      <c r="D18" s="4" t="s">
        <v>12</v>
      </c>
      <c r="E18" s="149" t="s">
        <v>18</v>
      </c>
      <c r="F18" s="174">
        <v>88</v>
      </c>
      <c r="G18" s="40" t="s">
        <v>40</v>
      </c>
      <c r="H18" s="163">
        <v>1320</v>
      </c>
      <c r="I18" s="163">
        <v>2640</v>
      </c>
      <c r="J18" s="649" t="s">
        <v>55</v>
      </c>
      <c r="K18" s="650"/>
    </row>
    <row r="19" spans="1:11" ht="68.45" customHeight="1" x14ac:dyDescent="0.2">
      <c r="A19" s="133">
        <v>5</v>
      </c>
      <c r="B19" s="660"/>
      <c r="C19" s="3"/>
      <c r="D19" s="4" t="s">
        <v>13</v>
      </c>
      <c r="E19" s="2" t="s">
        <v>18</v>
      </c>
      <c r="F19" s="175" t="s">
        <v>20</v>
      </c>
      <c r="G19" s="147" t="s">
        <v>41</v>
      </c>
      <c r="H19" s="163">
        <v>400</v>
      </c>
      <c r="I19" s="163">
        <v>540</v>
      </c>
      <c r="J19" s="649" t="s">
        <v>55</v>
      </c>
      <c r="K19" s="650"/>
    </row>
    <row r="20" spans="1:11" ht="28.15" customHeight="1" x14ac:dyDescent="0.2">
      <c r="A20" s="133">
        <v>6</v>
      </c>
      <c r="B20" s="660"/>
      <c r="C20" s="3"/>
      <c r="D20" s="5" t="s">
        <v>14</v>
      </c>
      <c r="E20" s="2"/>
      <c r="F20" s="176"/>
      <c r="G20" s="27"/>
      <c r="H20" s="163">
        <v>1500</v>
      </c>
      <c r="I20" s="163">
        <v>1000</v>
      </c>
      <c r="J20" s="649" t="s">
        <v>55</v>
      </c>
      <c r="K20" s="650"/>
    </row>
    <row r="21" spans="1:11" ht="27" customHeight="1" x14ac:dyDescent="0.2">
      <c r="A21" s="134">
        <v>7</v>
      </c>
      <c r="B21" s="660"/>
      <c r="C21" s="3"/>
      <c r="D21" s="75" t="s">
        <v>128</v>
      </c>
      <c r="E21" s="149" t="s">
        <v>129</v>
      </c>
      <c r="F21" s="177">
        <v>5</v>
      </c>
      <c r="G21" s="147" t="s">
        <v>131</v>
      </c>
      <c r="H21" s="164">
        <v>7000</v>
      </c>
      <c r="I21" s="164">
        <v>0</v>
      </c>
      <c r="J21" s="649" t="s">
        <v>56</v>
      </c>
      <c r="K21" s="650"/>
    </row>
    <row r="22" spans="1:11" ht="14.45" customHeight="1" x14ac:dyDescent="0.2">
      <c r="A22" s="133">
        <v>8</v>
      </c>
      <c r="B22" s="660"/>
      <c r="C22" s="3"/>
      <c r="D22" s="75" t="s">
        <v>130</v>
      </c>
      <c r="E22" s="149" t="s">
        <v>129</v>
      </c>
      <c r="F22" s="177">
        <v>5</v>
      </c>
      <c r="G22" s="147" t="s">
        <v>132</v>
      </c>
      <c r="H22" s="164">
        <v>3500</v>
      </c>
      <c r="I22" s="164">
        <v>0</v>
      </c>
      <c r="J22" s="649" t="s">
        <v>55</v>
      </c>
      <c r="K22" s="650"/>
    </row>
    <row r="23" spans="1:11" ht="15" x14ac:dyDescent="0.2">
      <c r="A23" s="134">
        <v>9</v>
      </c>
      <c r="B23" s="660"/>
      <c r="C23" s="2"/>
      <c r="D23" s="77" t="s">
        <v>111</v>
      </c>
      <c r="E23" s="2"/>
      <c r="F23" s="177"/>
      <c r="G23" s="114"/>
      <c r="H23" s="164">
        <v>25000</v>
      </c>
      <c r="I23" s="164">
        <v>0</v>
      </c>
      <c r="J23" s="649" t="s">
        <v>57</v>
      </c>
      <c r="K23" s="650"/>
    </row>
    <row r="24" spans="1:11" ht="25.5" x14ac:dyDescent="0.2">
      <c r="A24" s="133">
        <v>10</v>
      </c>
      <c r="B24" s="660"/>
      <c r="C24" s="187" t="s">
        <v>6</v>
      </c>
      <c r="D24" s="157" t="s">
        <v>157</v>
      </c>
      <c r="E24" s="150" t="s">
        <v>18</v>
      </c>
      <c r="F24" s="177">
        <v>2</v>
      </c>
      <c r="G24" s="114" t="s">
        <v>158</v>
      </c>
      <c r="H24" s="164">
        <v>500</v>
      </c>
      <c r="I24" s="164">
        <v>360</v>
      </c>
      <c r="J24" s="649" t="s">
        <v>54</v>
      </c>
      <c r="K24" s="650"/>
    </row>
    <row r="25" spans="1:11" ht="15" x14ac:dyDescent="0.2">
      <c r="A25" s="133">
        <v>11</v>
      </c>
      <c r="B25" s="660"/>
      <c r="C25" s="2">
        <v>2</v>
      </c>
      <c r="D25" s="6" t="s">
        <v>143</v>
      </c>
      <c r="E25" s="2"/>
      <c r="F25" s="178"/>
      <c r="G25" s="147"/>
      <c r="H25" s="163">
        <v>2000</v>
      </c>
      <c r="I25" s="163">
        <v>3000</v>
      </c>
      <c r="J25" s="649" t="s">
        <v>55</v>
      </c>
      <c r="K25" s="650"/>
    </row>
    <row r="26" spans="1:11" ht="15.75" thickBot="1" x14ac:dyDescent="0.25">
      <c r="A26" s="135">
        <v>12</v>
      </c>
      <c r="B26" s="661"/>
      <c r="C26" s="107" t="s">
        <v>6</v>
      </c>
      <c r="D26" s="10" t="s">
        <v>15</v>
      </c>
      <c r="E26" s="11" t="s">
        <v>18</v>
      </c>
      <c r="F26" s="179">
        <v>2</v>
      </c>
      <c r="G26" s="36"/>
      <c r="H26" s="165">
        <v>0</v>
      </c>
      <c r="I26" s="165">
        <v>0</v>
      </c>
      <c r="J26" s="655" t="s">
        <v>57</v>
      </c>
      <c r="K26" s="656"/>
    </row>
    <row r="27" spans="1:11" ht="18" x14ac:dyDescent="0.2">
      <c r="A27" s="133">
        <v>13</v>
      </c>
      <c r="B27" s="699">
        <v>238</v>
      </c>
      <c r="C27" s="160" t="s">
        <v>7</v>
      </c>
      <c r="D27" s="17" t="s">
        <v>10</v>
      </c>
      <c r="E27" s="16" t="s">
        <v>17</v>
      </c>
      <c r="F27" s="180">
        <v>34</v>
      </c>
      <c r="G27" s="161"/>
      <c r="H27" s="162">
        <v>20400</v>
      </c>
      <c r="I27" s="162">
        <v>0</v>
      </c>
      <c r="J27" s="653" t="s">
        <v>54</v>
      </c>
      <c r="K27" s="654"/>
    </row>
    <row r="28" spans="1:11" ht="69" customHeight="1" x14ac:dyDescent="0.2">
      <c r="A28" s="134">
        <v>14</v>
      </c>
      <c r="B28" s="662"/>
      <c r="C28" s="19"/>
      <c r="D28" s="14" t="s">
        <v>12</v>
      </c>
      <c r="E28" s="150" t="s">
        <v>18</v>
      </c>
      <c r="F28" s="178">
        <v>107</v>
      </c>
      <c r="G28" s="152" t="s">
        <v>43</v>
      </c>
      <c r="H28" s="163">
        <v>1200</v>
      </c>
      <c r="I28" s="163">
        <v>3210</v>
      </c>
      <c r="J28" s="649" t="s">
        <v>55</v>
      </c>
      <c r="K28" s="650"/>
    </row>
    <row r="29" spans="1:11" ht="30.6" customHeight="1" x14ac:dyDescent="0.2">
      <c r="A29" s="133">
        <v>15</v>
      </c>
      <c r="B29" s="662"/>
      <c r="C29" s="19">
        <v>3</v>
      </c>
      <c r="D29" s="14" t="s">
        <v>141</v>
      </c>
      <c r="E29" s="150" t="s">
        <v>18</v>
      </c>
      <c r="F29" s="178" t="s">
        <v>22</v>
      </c>
      <c r="G29" s="152"/>
      <c r="H29" s="163">
        <v>42000</v>
      </c>
      <c r="I29" s="163">
        <v>2100</v>
      </c>
      <c r="J29" s="649" t="s">
        <v>55</v>
      </c>
      <c r="K29" s="650"/>
    </row>
    <row r="30" spans="1:11" ht="30" customHeight="1" x14ac:dyDescent="0.2">
      <c r="A30" s="133">
        <v>16</v>
      </c>
      <c r="B30" s="662"/>
      <c r="C30" s="19"/>
      <c r="D30" s="14" t="s">
        <v>14</v>
      </c>
      <c r="E30" s="21"/>
      <c r="F30" s="181"/>
      <c r="G30" s="28"/>
      <c r="H30" s="163">
        <v>1650</v>
      </c>
      <c r="I30" s="163">
        <v>1000</v>
      </c>
      <c r="J30" s="649" t="s">
        <v>55</v>
      </c>
      <c r="K30" s="650"/>
    </row>
    <row r="31" spans="1:11" ht="135" x14ac:dyDescent="0.2">
      <c r="A31" s="134">
        <v>17</v>
      </c>
      <c r="B31" s="662"/>
      <c r="C31" s="20"/>
      <c r="D31" s="6" t="s">
        <v>33</v>
      </c>
      <c r="E31" s="150" t="s">
        <v>21</v>
      </c>
      <c r="F31" s="178">
        <v>35.6</v>
      </c>
      <c r="G31" s="31" t="s">
        <v>45</v>
      </c>
      <c r="H31" s="163">
        <v>1000</v>
      </c>
      <c r="I31" s="163">
        <v>712</v>
      </c>
      <c r="J31" s="649" t="s">
        <v>56</v>
      </c>
      <c r="K31" s="650"/>
    </row>
    <row r="32" spans="1:11" ht="18" x14ac:dyDescent="0.2">
      <c r="A32" s="133">
        <v>18</v>
      </c>
      <c r="B32" s="662"/>
      <c r="C32" s="18"/>
      <c r="D32" s="1" t="s">
        <v>36</v>
      </c>
      <c r="E32" s="150" t="s">
        <v>21</v>
      </c>
      <c r="F32" s="182">
        <v>100</v>
      </c>
      <c r="G32" s="28" t="s">
        <v>34</v>
      </c>
      <c r="H32" s="163">
        <v>88000</v>
      </c>
      <c r="I32" s="163">
        <v>0</v>
      </c>
      <c r="J32" s="649" t="s">
        <v>56</v>
      </c>
      <c r="K32" s="650"/>
    </row>
    <row r="33" spans="1:11" ht="15" x14ac:dyDescent="0.2">
      <c r="A33" s="134">
        <v>19</v>
      </c>
      <c r="B33" s="662"/>
      <c r="C33" s="88"/>
      <c r="D33" s="77" t="s">
        <v>111</v>
      </c>
      <c r="E33" s="2"/>
      <c r="F33" s="177"/>
      <c r="G33" s="114"/>
      <c r="H33" s="164">
        <v>25000</v>
      </c>
      <c r="I33" s="164">
        <v>0</v>
      </c>
      <c r="J33" s="649" t="s">
        <v>57</v>
      </c>
      <c r="K33" s="650"/>
    </row>
    <row r="34" spans="1:11" ht="27.6" customHeight="1" x14ac:dyDescent="0.2">
      <c r="A34" s="133">
        <v>20</v>
      </c>
      <c r="B34" s="662"/>
      <c r="C34" s="88"/>
      <c r="D34" s="75" t="s">
        <v>128</v>
      </c>
      <c r="E34" s="150" t="s">
        <v>129</v>
      </c>
      <c r="F34" s="177">
        <v>5</v>
      </c>
      <c r="G34" s="152" t="s">
        <v>131</v>
      </c>
      <c r="H34" s="164">
        <v>7000</v>
      </c>
      <c r="I34" s="164">
        <v>0</v>
      </c>
      <c r="J34" s="649" t="s">
        <v>56</v>
      </c>
      <c r="K34" s="650"/>
    </row>
    <row r="35" spans="1:11" ht="13.9" customHeight="1" x14ac:dyDescent="0.2">
      <c r="A35" s="133">
        <v>21</v>
      </c>
      <c r="B35" s="662"/>
      <c r="C35" s="88"/>
      <c r="D35" s="75" t="s">
        <v>130</v>
      </c>
      <c r="E35" s="150" t="s">
        <v>129</v>
      </c>
      <c r="F35" s="177">
        <v>5</v>
      </c>
      <c r="G35" s="152" t="s">
        <v>132</v>
      </c>
      <c r="H35" s="164">
        <v>3500</v>
      </c>
      <c r="I35" s="164">
        <v>0</v>
      </c>
      <c r="J35" s="649" t="s">
        <v>55</v>
      </c>
      <c r="K35" s="650"/>
    </row>
    <row r="36" spans="1:11" ht="28.9" customHeight="1" x14ac:dyDescent="0.2">
      <c r="A36" s="134">
        <v>22</v>
      </c>
      <c r="B36" s="662"/>
      <c r="C36" s="88">
        <v>1</v>
      </c>
      <c r="D36" s="14" t="s">
        <v>141</v>
      </c>
      <c r="E36" s="150" t="s">
        <v>18</v>
      </c>
      <c r="F36" s="183">
        <v>2</v>
      </c>
      <c r="G36" s="90"/>
      <c r="H36" s="164">
        <v>3400</v>
      </c>
      <c r="I36" s="164">
        <v>200</v>
      </c>
      <c r="J36" s="649" t="s">
        <v>56</v>
      </c>
      <c r="K36" s="650"/>
    </row>
    <row r="37" spans="1:11" ht="102" x14ac:dyDescent="0.2">
      <c r="A37" s="133">
        <v>23</v>
      </c>
      <c r="B37" s="662"/>
      <c r="C37" s="156" t="s">
        <v>6</v>
      </c>
      <c r="D37" s="91" t="s">
        <v>144</v>
      </c>
      <c r="E37" s="150" t="s">
        <v>21</v>
      </c>
      <c r="F37" s="183">
        <v>40</v>
      </c>
      <c r="G37" s="110" t="s">
        <v>104</v>
      </c>
      <c r="H37" s="164">
        <v>800</v>
      </c>
      <c r="I37" s="164">
        <v>4800</v>
      </c>
      <c r="J37" s="649" t="s">
        <v>57</v>
      </c>
      <c r="K37" s="650"/>
    </row>
    <row r="38" spans="1:11" ht="15" x14ac:dyDescent="0.2">
      <c r="A38" s="134">
        <v>24</v>
      </c>
      <c r="B38" s="702"/>
      <c r="C38" s="171" t="s">
        <v>1</v>
      </c>
      <c r="D38" s="91" t="s">
        <v>168</v>
      </c>
      <c r="E38" s="150" t="s">
        <v>169</v>
      </c>
      <c r="F38" s="183"/>
      <c r="G38" s="110"/>
      <c r="H38" s="164">
        <v>2000</v>
      </c>
      <c r="I38" s="164">
        <v>5000</v>
      </c>
      <c r="J38" s="649" t="s">
        <v>57</v>
      </c>
      <c r="K38" s="650"/>
    </row>
    <row r="39" spans="1:11" ht="25.5" x14ac:dyDescent="0.2">
      <c r="A39" s="133">
        <v>25</v>
      </c>
      <c r="B39" s="702"/>
      <c r="C39" s="187" t="s">
        <v>7</v>
      </c>
      <c r="D39" s="157" t="s">
        <v>157</v>
      </c>
      <c r="E39" s="150" t="s">
        <v>18</v>
      </c>
      <c r="F39" s="177">
        <v>3</v>
      </c>
      <c r="G39" s="114" t="s">
        <v>159</v>
      </c>
      <c r="H39" s="164">
        <v>750</v>
      </c>
      <c r="I39" s="164">
        <v>540</v>
      </c>
      <c r="J39" s="649" t="s">
        <v>54</v>
      </c>
      <c r="K39" s="650"/>
    </row>
    <row r="40" spans="1:11" ht="45" x14ac:dyDescent="0.2">
      <c r="A40" s="133">
        <v>26</v>
      </c>
      <c r="B40" s="662"/>
      <c r="C40" s="154"/>
      <c r="D40" s="91" t="s">
        <v>145</v>
      </c>
      <c r="E40" s="150" t="s">
        <v>21</v>
      </c>
      <c r="F40" s="183">
        <v>25</v>
      </c>
      <c r="G40" s="110"/>
      <c r="H40" s="164">
        <v>1000</v>
      </c>
      <c r="I40" s="164">
        <v>875</v>
      </c>
      <c r="J40" s="649" t="s">
        <v>57</v>
      </c>
      <c r="K40" s="650"/>
    </row>
    <row r="41" spans="1:11" ht="15.75" thickBot="1" x14ac:dyDescent="0.25">
      <c r="A41" s="135">
        <v>27</v>
      </c>
      <c r="B41" s="663"/>
      <c r="C41" s="52" t="s">
        <v>7</v>
      </c>
      <c r="D41" s="10" t="s">
        <v>15</v>
      </c>
      <c r="E41" s="11" t="s">
        <v>18</v>
      </c>
      <c r="F41" s="184" t="s">
        <v>5</v>
      </c>
      <c r="G41" s="151"/>
      <c r="H41" s="165">
        <v>0</v>
      </c>
      <c r="I41" s="165">
        <v>0</v>
      </c>
      <c r="J41" s="655" t="s">
        <v>57</v>
      </c>
      <c r="K41" s="656"/>
    </row>
    <row r="42" spans="1:11" ht="30" x14ac:dyDescent="0.2">
      <c r="A42" s="133">
        <v>28</v>
      </c>
      <c r="B42" s="699">
        <v>240</v>
      </c>
      <c r="C42" s="166"/>
      <c r="D42" s="167" t="s">
        <v>146</v>
      </c>
      <c r="E42" s="53" t="s">
        <v>18</v>
      </c>
      <c r="F42" s="185">
        <v>2</v>
      </c>
      <c r="G42" s="167" t="s">
        <v>148</v>
      </c>
      <c r="H42" s="162">
        <v>400</v>
      </c>
      <c r="I42" s="162">
        <v>2000</v>
      </c>
      <c r="J42" s="700" t="s">
        <v>55</v>
      </c>
      <c r="K42" s="701"/>
    </row>
    <row r="43" spans="1:11" ht="135" x14ac:dyDescent="0.2">
      <c r="A43" s="134">
        <v>29</v>
      </c>
      <c r="B43" s="662"/>
      <c r="C43" s="158"/>
      <c r="D43" s="15" t="s">
        <v>147</v>
      </c>
      <c r="E43" s="150" t="s">
        <v>21</v>
      </c>
      <c r="F43" s="174">
        <v>175.47</v>
      </c>
      <c r="G43" s="31" t="s">
        <v>172</v>
      </c>
      <c r="H43" s="163">
        <v>4000</v>
      </c>
      <c r="I43" s="163">
        <v>3509.4</v>
      </c>
      <c r="J43" s="651" t="s">
        <v>55</v>
      </c>
      <c r="K43" s="652"/>
    </row>
    <row r="44" spans="1:11" ht="30" x14ac:dyDescent="0.2">
      <c r="A44" s="133">
        <v>30</v>
      </c>
      <c r="B44" s="662"/>
      <c r="C44" s="158"/>
      <c r="D44" s="14" t="s">
        <v>141</v>
      </c>
      <c r="E44" s="150" t="s">
        <v>18</v>
      </c>
      <c r="F44" s="174">
        <v>67</v>
      </c>
      <c r="G44" s="150"/>
      <c r="H44" s="163">
        <v>134000</v>
      </c>
      <c r="I44" s="163">
        <v>6700</v>
      </c>
      <c r="J44" s="651" t="s">
        <v>54</v>
      </c>
      <c r="K44" s="652"/>
    </row>
    <row r="45" spans="1:11" ht="15" x14ac:dyDescent="0.2">
      <c r="A45" s="133">
        <v>31</v>
      </c>
      <c r="B45" s="662"/>
      <c r="C45" s="158"/>
      <c r="D45" s="6" t="s">
        <v>149</v>
      </c>
      <c r="E45" s="150" t="s">
        <v>18</v>
      </c>
      <c r="F45" s="174">
        <v>20</v>
      </c>
      <c r="G45" s="150"/>
      <c r="H45" s="163">
        <v>6000</v>
      </c>
      <c r="I45" s="163">
        <v>6000</v>
      </c>
      <c r="J45" s="651" t="s">
        <v>58</v>
      </c>
      <c r="K45" s="652"/>
    </row>
    <row r="46" spans="1:11" ht="60.75" thickBot="1" x14ac:dyDescent="0.25">
      <c r="A46" s="135">
        <v>32</v>
      </c>
      <c r="B46" s="663"/>
      <c r="C46" s="159">
        <v>1</v>
      </c>
      <c r="D46" s="168" t="s">
        <v>96</v>
      </c>
      <c r="E46" s="169" t="s">
        <v>32</v>
      </c>
      <c r="F46" s="186">
        <v>3</v>
      </c>
      <c r="G46" s="170" t="s">
        <v>150</v>
      </c>
      <c r="H46" s="172">
        <v>1800</v>
      </c>
      <c r="I46" s="172">
        <v>1200</v>
      </c>
      <c r="J46" s="655" t="s">
        <v>55</v>
      </c>
      <c r="K46" s="656"/>
    </row>
    <row r="47" spans="1:11" ht="19.899999999999999" customHeight="1" x14ac:dyDescent="0.2">
      <c r="A47" s="48"/>
      <c r="B47" s="60"/>
      <c r="C47" s="48"/>
      <c r="D47" s="61" t="s">
        <v>60</v>
      </c>
      <c r="E47" s="62"/>
      <c r="F47" s="62"/>
      <c r="G47" s="63"/>
      <c r="H47" s="188">
        <f>SUM(H15:H46)</f>
        <v>511520</v>
      </c>
      <c r="I47" s="188">
        <f>SUM(I15:I46)</f>
        <v>53894.400000000001</v>
      </c>
      <c r="J47" s="48"/>
      <c r="K47" s="48"/>
    </row>
    <row r="48" spans="1:11" ht="16.5" x14ac:dyDescent="0.2">
      <c r="A48" s="67"/>
      <c r="B48" s="65"/>
      <c r="C48" s="65"/>
      <c r="D48" s="65"/>
      <c r="E48" s="67"/>
      <c r="F48" s="67"/>
      <c r="G48" s="67"/>
      <c r="H48" s="65"/>
      <c r="I48" s="67"/>
      <c r="J48" s="65"/>
      <c r="K48" s="65"/>
    </row>
    <row r="49" spans="1:11" ht="16.5" x14ac:dyDescent="0.2">
      <c r="A49" s="67"/>
      <c r="B49" s="65"/>
      <c r="C49" s="65" t="s">
        <v>63</v>
      </c>
      <c r="D49" s="65"/>
      <c r="E49" s="67"/>
      <c r="F49" s="67"/>
      <c r="G49" s="67"/>
      <c r="H49" s="65"/>
      <c r="I49" s="67"/>
      <c r="J49" s="65"/>
      <c r="K49" s="65"/>
    </row>
    <row r="50" spans="1:11" ht="16.5" x14ac:dyDescent="0.2">
      <c r="A50" s="67"/>
      <c r="B50" s="65"/>
      <c r="C50" s="65" t="s">
        <v>62</v>
      </c>
      <c r="D50" s="65"/>
      <c r="E50" s="67"/>
      <c r="F50" s="67"/>
      <c r="G50" s="67"/>
      <c r="H50" s="65"/>
      <c r="I50" s="67"/>
      <c r="J50" s="65"/>
      <c r="K50" s="65"/>
    </row>
    <row r="51" spans="1:11" x14ac:dyDescent="0.2">
      <c r="A51" s="45"/>
      <c r="E51" s="45"/>
      <c r="F51" s="45"/>
      <c r="G51" s="45"/>
      <c r="I51" s="45"/>
    </row>
    <row r="52" spans="1:11" x14ac:dyDescent="0.2">
      <c r="A52" s="45"/>
      <c r="E52" s="45"/>
      <c r="F52" s="45"/>
      <c r="G52" s="45"/>
      <c r="I52" s="45"/>
    </row>
  </sheetData>
  <mergeCells count="50">
    <mergeCell ref="B42:B46"/>
    <mergeCell ref="J42:K42"/>
    <mergeCell ref="J43:K43"/>
    <mergeCell ref="J26:K26"/>
    <mergeCell ref="B27:B41"/>
    <mergeCell ref="J27:K27"/>
    <mergeCell ref="J28:K28"/>
    <mergeCell ref="J29:K29"/>
    <mergeCell ref="J30:K30"/>
    <mergeCell ref="J31:K31"/>
    <mergeCell ref="J32:K32"/>
    <mergeCell ref="B15:B26"/>
    <mergeCell ref="J40:K40"/>
    <mergeCell ref="J33:K33"/>
    <mergeCell ref="J34:K34"/>
    <mergeCell ref="J35:K35"/>
    <mergeCell ref="J36:K36"/>
    <mergeCell ref="J37:K37"/>
    <mergeCell ref="J25:K25"/>
    <mergeCell ref="H11:I11"/>
    <mergeCell ref="J11:K13"/>
    <mergeCell ref="H12:H13"/>
    <mergeCell ref="I12:I13"/>
    <mergeCell ref="J14:K14"/>
    <mergeCell ref="J15:K15"/>
    <mergeCell ref="J16:K16"/>
    <mergeCell ref="J17:K17"/>
    <mergeCell ref="J18:K18"/>
    <mergeCell ref="J24:K24"/>
    <mergeCell ref="J19:K19"/>
    <mergeCell ref="J20:K20"/>
    <mergeCell ref="J21:K21"/>
    <mergeCell ref="J22:K22"/>
    <mergeCell ref="J23:K23"/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J38:K38"/>
    <mergeCell ref="J39:K39"/>
    <mergeCell ref="J44:K44"/>
    <mergeCell ref="J45:K45"/>
    <mergeCell ref="J46:K46"/>
    <mergeCell ref="J41:K41"/>
  </mergeCells>
  <pageMargins left="0.70866141732283472" right="0.70866141732283472" top="0.15748031496062992" bottom="0.15748031496062992" header="0.11811023622047245" footer="0.11811023622047245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F12" zoomScale="90" zoomScaleNormal="90" workbookViewId="0">
      <selection activeCell="H20" sqref="H20"/>
    </sheetView>
  </sheetViews>
  <sheetFormatPr defaultRowHeight="12.75" x14ac:dyDescent="0.2"/>
  <cols>
    <col min="4" max="4" width="35.140625" customWidth="1"/>
    <col min="8" max="8" width="13.85546875" customWidth="1"/>
    <col min="9" max="9" width="12.5703125" customWidth="1"/>
  </cols>
  <sheetData>
    <row r="1" spans="1:11" ht="16.5" x14ac:dyDescent="0.2">
      <c r="A1" s="48"/>
      <c r="B1" s="49"/>
      <c r="C1" s="49" t="s">
        <v>48</v>
      </c>
      <c r="D1" s="49"/>
      <c r="E1" s="48"/>
      <c r="F1" s="48"/>
      <c r="G1" s="48"/>
      <c r="H1" s="49"/>
      <c r="I1" s="48"/>
      <c r="J1" s="49"/>
      <c r="K1" s="49"/>
    </row>
    <row r="2" spans="1:11" ht="16.5" x14ac:dyDescent="0.2">
      <c r="A2" s="48"/>
      <c r="B2" s="49"/>
      <c r="C2" s="49" t="s">
        <v>49</v>
      </c>
      <c r="D2" s="49"/>
      <c r="E2" s="48"/>
      <c r="F2" s="48"/>
      <c r="G2" s="48"/>
      <c r="H2" s="49"/>
      <c r="I2" s="48"/>
      <c r="J2" s="49"/>
      <c r="K2" s="49"/>
    </row>
    <row r="3" spans="1:11" ht="16.5" x14ac:dyDescent="0.2">
      <c r="A3" s="48"/>
      <c r="B3" s="49"/>
      <c r="C3" s="49" t="s">
        <v>50</v>
      </c>
      <c r="D3" s="49"/>
      <c r="E3" s="48"/>
      <c r="F3" s="48"/>
      <c r="G3" s="48"/>
      <c r="H3" s="49"/>
      <c r="I3" s="48"/>
      <c r="J3" s="49"/>
      <c r="K3" s="49"/>
    </row>
    <row r="4" spans="1:11" ht="16.5" x14ac:dyDescent="0.2">
      <c r="A4" s="48"/>
      <c r="B4" s="49"/>
      <c r="C4" s="49" t="s">
        <v>51</v>
      </c>
      <c r="D4" s="49"/>
      <c r="E4" s="48"/>
      <c r="F4" s="48"/>
      <c r="G4" s="48"/>
      <c r="H4" s="49"/>
      <c r="I4" s="48"/>
      <c r="J4" s="49"/>
      <c r="K4" s="49"/>
    </row>
    <row r="5" spans="1:11" ht="16.5" x14ac:dyDescent="0.2">
      <c r="A5" s="48"/>
      <c r="B5" s="49"/>
      <c r="C5" s="49" t="s">
        <v>139</v>
      </c>
      <c r="D5" s="49"/>
      <c r="E5" s="48"/>
      <c r="F5" s="48"/>
      <c r="G5" s="48"/>
      <c r="H5" s="49"/>
      <c r="I5" s="48"/>
      <c r="J5" s="49"/>
      <c r="K5" s="49"/>
    </row>
    <row r="6" spans="1:11" x14ac:dyDescent="0.2">
      <c r="A6" s="45"/>
      <c r="E6" s="45"/>
      <c r="F6" s="45"/>
      <c r="G6" s="45"/>
      <c r="I6" s="45"/>
    </row>
    <row r="7" spans="1:11" ht="17.25" x14ac:dyDescent="0.2">
      <c r="A7" s="670" t="s">
        <v>133</v>
      </c>
      <c r="B7" s="670"/>
      <c r="C7" s="670"/>
      <c r="D7" s="670"/>
      <c r="E7" s="670"/>
      <c r="F7" s="670"/>
      <c r="G7" s="670"/>
      <c r="H7" s="670"/>
      <c r="I7" s="670"/>
    </row>
    <row r="8" spans="1:11" ht="17.25" x14ac:dyDescent="0.2">
      <c r="A8" s="670" t="s">
        <v>134</v>
      </c>
      <c r="B8" s="670"/>
      <c r="C8" s="670"/>
      <c r="D8" s="670"/>
      <c r="E8" s="670"/>
      <c r="F8" s="670"/>
      <c r="G8" s="670"/>
      <c r="H8" s="670"/>
      <c r="I8" s="670"/>
    </row>
    <row r="9" spans="1:11" ht="17.25" x14ac:dyDescent="0.2">
      <c r="A9" s="674" t="s">
        <v>140</v>
      </c>
      <c r="B9" s="674"/>
      <c r="C9" s="674"/>
      <c r="D9" s="674"/>
      <c r="E9" s="674"/>
      <c r="F9" s="674"/>
      <c r="G9" s="674"/>
      <c r="H9" s="674"/>
      <c r="I9" s="674"/>
    </row>
    <row r="10" spans="1:11" ht="13.5" thickBot="1" x14ac:dyDescent="0.25">
      <c r="A10" s="45"/>
      <c r="E10" s="45"/>
      <c r="F10" s="45"/>
      <c r="G10" s="45"/>
      <c r="I10" s="45"/>
    </row>
    <row r="11" spans="1:11" ht="13.5" thickBot="1" x14ac:dyDescent="0.25">
      <c r="A11" s="671" t="s">
        <v>0</v>
      </c>
      <c r="B11" s="679" t="s">
        <v>2</v>
      </c>
      <c r="C11" s="671" t="s">
        <v>67</v>
      </c>
      <c r="D11" s="682" t="s">
        <v>8</v>
      </c>
      <c r="E11" s="671" t="s">
        <v>66</v>
      </c>
      <c r="F11" s="679" t="s">
        <v>65</v>
      </c>
      <c r="G11" s="671" t="s">
        <v>53</v>
      </c>
      <c r="H11" s="675" t="s">
        <v>64</v>
      </c>
      <c r="I11" s="676"/>
      <c r="J11" s="685" t="s">
        <v>52</v>
      </c>
      <c r="K11" s="686"/>
    </row>
    <row r="12" spans="1:11" x14ac:dyDescent="0.2">
      <c r="A12" s="672"/>
      <c r="B12" s="680"/>
      <c r="C12" s="672"/>
      <c r="D12" s="683"/>
      <c r="E12" s="672"/>
      <c r="F12" s="680"/>
      <c r="G12" s="672"/>
      <c r="H12" s="677" t="s">
        <v>30</v>
      </c>
      <c r="I12" s="677" t="s">
        <v>31</v>
      </c>
      <c r="J12" s="687"/>
      <c r="K12" s="688"/>
    </row>
    <row r="13" spans="1:11" ht="13.5" thickBot="1" x14ac:dyDescent="0.25">
      <c r="A13" s="673"/>
      <c r="B13" s="681"/>
      <c r="C13" s="673"/>
      <c r="D13" s="684"/>
      <c r="E13" s="673"/>
      <c r="F13" s="681"/>
      <c r="G13" s="673"/>
      <c r="H13" s="678"/>
      <c r="I13" s="678"/>
      <c r="J13" s="689"/>
      <c r="K13" s="690"/>
    </row>
    <row r="14" spans="1:11" ht="15" thickBot="1" x14ac:dyDescent="0.25">
      <c r="A14" s="80" t="s">
        <v>1</v>
      </c>
      <c r="B14" s="81" t="s">
        <v>3</v>
      </c>
      <c r="C14" s="80" t="s">
        <v>5</v>
      </c>
      <c r="D14" s="153" t="s">
        <v>9</v>
      </c>
      <c r="E14" s="80" t="s">
        <v>16</v>
      </c>
      <c r="F14" s="81" t="s">
        <v>19</v>
      </c>
      <c r="G14" s="80">
        <v>7</v>
      </c>
      <c r="H14" s="82">
        <v>8</v>
      </c>
      <c r="I14" s="83">
        <v>9</v>
      </c>
      <c r="J14" s="693">
        <v>10</v>
      </c>
      <c r="K14" s="694"/>
    </row>
    <row r="15" spans="1:11" s="194" customFormat="1" ht="13.15" customHeight="1" x14ac:dyDescent="0.2">
      <c r="A15" s="133">
        <v>1</v>
      </c>
      <c r="B15" s="668" t="s">
        <v>37</v>
      </c>
      <c r="C15" s="189" t="s">
        <v>7</v>
      </c>
      <c r="D15" s="233" t="s">
        <v>10</v>
      </c>
      <c r="E15" s="190" t="s">
        <v>21</v>
      </c>
      <c r="F15" s="191">
        <v>35</v>
      </c>
      <c r="G15" s="192"/>
      <c r="H15" s="193">
        <v>21000</v>
      </c>
      <c r="I15" s="193">
        <v>0</v>
      </c>
      <c r="J15" s="707" t="s">
        <v>54</v>
      </c>
      <c r="K15" s="708"/>
    </row>
    <row r="16" spans="1:11" s="194" customFormat="1" ht="14.45" customHeight="1" x14ac:dyDescent="0.2">
      <c r="A16" s="134">
        <v>2</v>
      </c>
      <c r="B16" s="668"/>
      <c r="C16" s="195"/>
      <c r="D16" s="4" t="s">
        <v>36</v>
      </c>
      <c r="E16" s="137" t="s">
        <v>21</v>
      </c>
      <c r="F16" s="196">
        <v>100</v>
      </c>
      <c r="G16" s="197"/>
      <c r="H16" s="198">
        <v>88000</v>
      </c>
      <c r="I16" s="198">
        <v>0</v>
      </c>
      <c r="J16" s="703" t="s">
        <v>56</v>
      </c>
      <c r="K16" s="704"/>
    </row>
    <row r="17" spans="1:11" s="194" customFormat="1" ht="75" x14ac:dyDescent="0.2">
      <c r="A17" s="133">
        <v>3</v>
      </c>
      <c r="B17" s="668"/>
      <c r="C17" s="199"/>
      <c r="D17" s="14" t="s">
        <v>23</v>
      </c>
      <c r="E17" s="137" t="s">
        <v>21</v>
      </c>
      <c r="F17" s="196">
        <v>61.6</v>
      </c>
      <c r="G17" s="201" t="s">
        <v>46</v>
      </c>
      <c r="H17" s="198">
        <v>1650</v>
      </c>
      <c r="I17" s="198">
        <v>2464</v>
      </c>
      <c r="J17" s="703" t="s">
        <v>55</v>
      </c>
      <c r="K17" s="704"/>
    </row>
    <row r="18" spans="1:11" s="194" customFormat="1" ht="30" x14ac:dyDescent="0.2">
      <c r="A18" s="134">
        <v>4</v>
      </c>
      <c r="B18" s="668"/>
      <c r="C18" s="199"/>
      <c r="D18" s="14" t="s">
        <v>14</v>
      </c>
      <c r="E18" s="202"/>
      <c r="F18" s="203"/>
      <c r="G18" s="238"/>
      <c r="H18" s="198">
        <v>1500</v>
      </c>
      <c r="I18" s="198">
        <v>1000</v>
      </c>
      <c r="J18" s="703" t="s">
        <v>55</v>
      </c>
      <c r="K18" s="704"/>
    </row>
    <row r="19" spans="1:11" s="194" customFormat="1" ht="75" x14ac:dyDescent="0.2">
      <c r="A19" s="133">
        <v>5</v>
      </c>
      <c r="B19" s="668"/>
      <c r="C19" s="199"/>
      <c r="D19" s="14" t="s">
        <v>12</v>
      </c>
      <c r="E19" s="137" t="s">
        <v>18</v>
      </c>
      <c r="F19" s="196">
        <v>84</v>
      </c>
      <c r="G19" s="204" t="s">
        <v>107</v>
      </c>
      <c r="H19" s="198">
        <v>2000</v>
      </c>
      <c r="I19" s="198">
        <v>2520</v>
      </c>
      <c r="J19" s="703" t="s">
        <v>55</v>
      </c>
      <c r="K19" s="704"/>
    </row>
    <row r="20" spans="1:11" s="194" customFormat="1" ht="30" x14ac:dyDescent="0.2">
      <c r="A20" s="134">
        <v>6</v>
      </c>
      <c r="B20" s="668"/>
      <c r="C20" s="199"/>
      <c r="D20" s="14" t="s">
        <v>108</v>
      </c>
      <c r="E20" s="137" t="s">
        <v>18</v>
      </c>
      <c r="F20" s="196">
        <v>3</v>
      </c>
      <c r="G20" s="204"/>
      <c r="H20" s="198">
        <v>9000</v>
      </c>
      <c r="I20" s="198">
        <v>0</v>
      </c>
      <c r="J20" s="709" t="s">
        <v>57</v>
      </c>
      <c r="K20" s="710"/>
    </row>
    <row r="21" spans="1:11" s="194" customFormat="1" ht="120" x14ac:dyDescent="0.2">
      <c r="A21" s="133">
        <v>7</v>
      </c>
      <c r="B21" s="668"/>
      <c r="C21" s="199"/>
      <c r="D21" s="14" t="s">
        <v>24</v>
      </c>
      <c r="E21" s="137" t="s">
        <v>21</v>
      </c>
      <c r="F21" s="196">
        <v>177.1</v>
      </c>
      <c r="G21" s="201" t="s">
        <v>47</v>
      </c>
      <c r="H21" s="198">
        <v>3900</v>
      </c>
      <c r="I21" s="198">
        <v>3542</v>
      </c>
      <c r="J21" s="703" t="s">
        <v>55</v>
      </c>
      <c r="K21" s="704"/>
    </row>
    <row r="22" spans="1:11" s="194" customFormat="1" ht="45" x14ac:dyDescent="0.2">
      <c r="A22" s="134">
        <v>8</v>
      </c>
      <c r="B22" s="668"/>
      <c r="C22" s="137"/>
      <c r="D22" s="14" t="s">
        <v>142</v>
      </c>
      <c r="E22" s="137"/>
      <c r="F22" s="205"/>
      <c r="G22" s="200" t="s">
        <v>35</v>
      </c>
      <c r="H22" s="198">
        <v>3000</v>
      </c>
      <c r="I22" s="198">
        <v>17000</v>
      </c>
      <c r="J22" s="705" t="s">
        <v>57</v>
      </c>
      <c r="K22" s="706"/>
    </row>
    <row r="23" spans="1:11" s="194" customFormat="1" ht="30" x14ac:dyDescent="0.2">
      <c r="A23" s="133">
        <v>9</v>
      </c>
      <c r="B23" s="668"/>
      <c r="C23" s="190"/>
      <c r="D23" s="234" t="s">
        <v>143</v>
      </c>
      <c r="E23" s="137"/>
      <c r="F23" s="207"/>
      <c r="G23" s="206"/>
      <c r="H23" s="193">
        <v>5000</v>
      </c>
      <c r="I23" s="193">
        <v>12000</v>
      </c>
      <c r="J23" s="703" t="s">
        <v>58</v>
      </c>
      <c r="K23" s="704"/>
    </row>
    <row r="24" spans="1:11" s="194" customFormat="1" ht="18" x14ac:dyDescent="0.2">
      <c r="A24" s="134">
        <v>10</v>
      </c>
      <c r="B24" s="668"/>
      <c r="C24" s="190">
        <v>1</v>
      </c>
      <c r="D24" s="234" t="s">
        <v>29</v>
      </c>
      <c r="E24" s="137" t="s">
        <v>21</v>
      </c>
      <c r="F24" s="207">
        <v>1196.81</v>
      </c>
      <c r="G24" s="206"/>
      <c r="H24" s="193">
        <v>20000</v>
      </c>
      <c r="I24" s="193">
        <v>47872.4</v>
      </c>
      <c r="J24" s="703" t="s">
        <v>57</v>
      </c>
      <c r="K24" s="704"/>
    </row>
    <row r="25" spans="1:11" s="194" customFormat="1" ht="30" x14ac:dyDescent="0.2">
      <c r="A25" s="133">
        <v>11</v>
      </c>
      <c r="B25" s="668"/>
      <c r="C25" s="208" t="s">
        <v>7</v>
      </c>
      <c r="D25" s="234" t="s">
        <v>151</v>
      </c>
      <c r="E25" s="137" t="s">
        <v>21</v>
      </c>
      <c r="F25" s="207">
        <v>160</v>
      </c>
      <c r="G25" s="206" t="s">
        <v>152</v>
      </c>
      <c r="H25" s="193">
        <v>5000</v>
      </c>
      <c r="I25" s="193">
        <v>3200</v>
      </c>
      <c r="J25" s="703" t="s">
        <v>57</v>
      </c>
      <c r="K25" s="704"/>
    </row>
    <row r="26" spans="1:11" s="194" customFormat="1" ht="30" x14ac:dyDescent="0.2">
      <c r="A26" s="134">
        <v>12</v>
      </c>
      <c r="B26" s="668"/>
      <c r="C26" s="190"/>
      <c r="D26" s="91" t="s">
        <v>128</v>
      </c>
      <c r="E26" s="137" t="s">
        <v>129</v>
      </c>
      <c r="F26" s="209">
        <v>5</v>
      </c>
      <c r="G26" s="204" t="s">
        <v>131</v>
      </c>
      <c r="H26" s="210">
        <v>7000</v>
      </c>
      <c r="I26" s="210">
        <v>0</v>
      </c>
      <c r="J26" s="703" t="s">
        <v>56</v>
      </c>
      <c r="K26" s="704"/>
    </row>
    <row r="27" spans="1:11" s="194" customFormat="1" ht="15" x14ac:dyDescent="0.2">
      <c r="A27" s="133">
        <v>13</v>
      </c>
      <c r="B27" s="668"/>
      <c r="C27" s="190"/>
      <c r="D27" s="91" t="s">
        <v>130</v>
      </c>
      <c r="E27" s="137" t="s">
        <v>129</v>
      </c>
      <c r="F27" s="209">
        <v>5</v>
      </c>
      <c r="G27" s="204" t="s">
        <v>132</v>
      </c>
      <c r="H27" s="210">
        <v>3500</v>
      </c>
      <c r="I27" s="210">
        <v>0</v>
      </c>
      <c r="J27" s="703" t="s">
        <v>55</v>
      </c>
      <c r="K27" s="704"/>
    </row>
    <row r="28" spans="1:11" s="194" customFormat="1" ht="30" x14ac:dyDescent="0.2">
      <c r="A28" s="134">
        <v>14</v>
      </c>
      <c r="B28" s="668"/>
      <c r="C28" s="190"/>
      <c r="D28" s="4" t="s">
        <v>111</v>
      </c>
      <c r="E28" s="138"/>
      <c r="F28" s="198"/>
      <c r="G28" s="200"/>
      <c r="H28" s="198">
        <v>25000</v>
      </c>
      <c r="I28" s="198">
        <v>0</v>
      </c>
      <c r="J28" s="705" t="s">
        <v>57</v>
      </c>
      <c r="K28" s="706"/>
    </row>
    <row r="29" spans="1:11" s="194" customFormat="1" ht="30" x14ac:dyDescent="0.2">
      <c r="A29" s="133">
        <v>15</v>
      </c>
      <c r="B29" s="668"/>
      <c r="C29" s="211" t="s">
        <v>7</v>
      </c>
      <c r="D29" s="14" t="s">
        <v>157</v>
      </c>
      <c r="E29" s="137" t="s">
        <v>18</v>
      </c>
      <c r="F29" s="212">
        <v>3</v>
      </c>
      <c r="G29" s="204" t="s">
        <v>159</v>
      </c>
      <c r="H29" s="198">
        <v>750</v>
      </c>
      <c r="I29" s="198">
        <v>540</v>
      </c>
      <c r="J29" s="703" t="s">
        <v>54</v>
      </c>
      <c r="K29" s="704"/>
    </row>
    <row r="30" spans="1:11" s="194" customFormat="1" ht="15" x14ac:dyDescent="0.2">
      <c r="A30" s="134">
        <v>16</v>
      </c>
      <c r="B30" s="668"/>
      <c r="C30" s="190" t="s">
        <v>7</v>
      </c>
      <c r="D30" s="234" t="s">
        <v>15</v>
      </c>
      <c r="E30" s="190" t="s">
        <v>18</v>
      </c>
      <c r="F30" s="207">
        <v>3</v>
      </c>
      <c r="G30" s="190"/>
      <c r="H30" s="193">
        <v>0</v>
      </c>
      <c r="I30" s="193">
        <v>0</v>
      </c>
      <c r="J30" s="707" t="s">
        <v>57</v>
      </c>
      <c r="K30" s="708"/>
    </row>
    <row r="31" spans="1:11" s="194" customFormat="1" ht="15.75" thickBot="1" x14ac:dyDescent="0.25">
      <c r="A31" s="133">
        <v>17</v>
      </c>
      <c r="B31" s="669"/>
      <c r="C31" s="213"/>
      <c r="D31" s="57" t="s">
        <v>26</v>
      </c>
      <c r="E31" s="214" t="s">
        <v>18</v>
      </c>
      <c r="F31" s="215">
        <v>14</v>
      </c>
      <c r="G31" s="214"/>
      <c r="H31" s="216">
        <v>1500</v>
      </c>
      <c r="I31" s="216">
        <v>3500</v>
      </c>
      <c r="J31" s="711" t="s">
        <v>58</v>
      </c>
      <c r="K31" s="712"/>
    </row>
    <row r="32" spans="1:11" s="194" customFormat="1" ht="18" x14ac:dyDescent="0.2">
      <c r="A32" s="134">
        <v>18</v>
      </c>
      <c r="B32" s="664" t="s">
        <v>28</v>
      </c>
      <c r="C32" s="217"/>
      <c r="D32" s="235" t="s">
        <v>10</v>
      </c>
      <c r="E32" s="139" t="s">
        <v>21</v>
      </c>
      <c r="F32" s="218">
        <v>23</v>
      </c>
      <c r="G32" s="139"/>
      <c r="H32" s="219">
        <v>13800</v>
      </c>
      <c r="I32" s="219">
        <v>0</v>
      </c>
      <c r="J32" s="713" t="s">
        <v>54</v>
      </c>
      <c r="K32" s="714"/>
    </row>
    <row r="33" spans="1:11" s="194" customFormat="1" ht="60" x14ac:dyDescent="0.2">
      <c r="A33" s="133">
        <v>19</v>
      </c>
      <c r="B33" s="660"/>
      <c r="C33" s="220"/>
      <c r="D33" s="14" t="s">
        <v>12</v>
      </c>
      <c r="E33" s="137" t="s">
        <v>18</v>
      </c>
      <c r="F33" s="196">
        <v>92</v>
      </c>
      <c r="G33" s="204" t="s">
        <v>105</v>
      </c>
      <c r="H33" s="198">
        <v>1752</v>
      </c>
      <c r="I33" s="198">
        <v>2760</v>
      </c>
      <c r="J33" s="703" t="s">
        <v>55</v>
      </c>
      <c r="K33" s="704"/>
    </row>
    <row r="34" spans="1:11" s="194" customFormat="1" ht="30" x14ac:dyDescent="0.2">
      <c r="A34" s="134">
        <v>20</v>
      </c>
      <c r="B34" s="660"/>
      <c r="C34" s="220"/>
      <c r="D34" s="91" t="s">
        <v>128</v>
      </c>
      <c r="E34" s="137" t="s">
        <v>129</v>
      </c>
      <c r="F34" s="209">
        <v>5</v>
      </c>
      <c r="G34" s="204" t="s">
        <v>131</v>
      </c>
      <c r="H34" s="210">
        <v>7000</v>
      </c>
      <c r="I34" s="210">
        <v>0</v>
      </c>
      <c r="J34" s="703" t="s">
        <v>56</v>
      </c>
      <c r="K34" s="704"/>
    </row>
    <row r="35" spans="1:11" s="194" customFormat="1" ht="15" x14ac:dyDescent="0.2">
      <c r="A35" s="133">
        <v>21</v>
      </c>
      <c r="B35" s="660"/>
      <c r="C35" s="220"/>
      <c r="D35" s="91" t="s">
        <v>130</v>
      </c>
      <c r="E35" s="137" t="s">
        <v>129</v>
      </c>
      <c r="F35" s="209">
        <v>5</v>
      </c>
      <c r="G35" s="204" t="s">
        <v>132</v>
      </c>
      <c r="H35" s="210">
        <v>3500</v>
      </c>
      <c r="I35" s="210">
        <v>0</v>
      </c>
      <c r="J35" s="703" t="s">
        <v>55</v>
      </c>
      <c r="K35" s="704"/>
    </row>
    <row r="36" spans="1:11" s="194" customFormat="1" ht="30" x14ac:dyDescent="0.2">
      <c r="A36" s="134">
        <v>22</v>
      </c>
      <c r="B36" s="660"/>
      <c r="C36" s="220"/>
      <c r="D36" s="4" t="s">
        <v>111</v>
      </c>
      <c r="E36" s="138"/>
      <c r="F36" s="198"/>
      <c r="G36" s="200"/>
      <c r="H36" s="198">
        <v>25000</v>
      </c>
      <c r="I36" s="198">
        <v>0</v>
      </c>
      <c r="J36" s="705" t="s">
        <v>57</v>
      </c>
      <c r="K36" s="706"/>
    </row>
    <row r="37" spans="1:11" s="194" customFormat="1" ht="30" x14ac:dyDescent="0.2">
      <c r="A37" s="133">
        <v>23</v>
      </c>
      <c r="B37" s="660"/>
      <c r="C37" s="211"/>
      <c r="D37" s="14" t="s">
        <v>157</v>
      </c>
      <c r="E37" s="137" t="s">
        <v>18</v>
      </c>
      <c r="F37" s="212">
        <v>1</v>
      </c>
      <c r="G37" s="204" t="s">
        <v>160</v>
      </c>
      <c r="H37" s="198">
        <v>250</v>
      </c>
      <c r="I37" s="198">
        <v>180</v>
      </c>
      <c r="J37" s="703" t="s">
        <v>54</v>
      </c>
      <c r="K37" s="704"/>
    </row>
    <row r="38" spans="1:11" s="194" customFormat="1" ht="18" x14ac:dyDescent="0.2">
      <c r="A38" s="134">
        <v>24</v>
      </c>
      <c r="B38" s="660"/>
      <c r="C38" s="202"/>
      <c r="D38" s="4" t="s">
        <v>36</v>
      </c>
      <c r="E38" s="137" t="s">
        <v>21</v>
      </c>
      <c r="F38" s="205">
        <v>100</v>
      </c>
      <c r="G38" s="137"/>
      <c r="H38" s="198">
        <v>80000</v>
      </c>
      <c r="I38" s="198">
        <v>0</v>
      </c>
      <c r="J38" s="703" t="s">
        <v>56</v>
      </c>
      <c r="K38" s="704"/>
    </row>
    <row r="39" spans="1:11" s="194" customFormat="1" ht="30.75" thickBot="1" x14ac:dyDescent="0.25">
      <c r="A39" s="133">
        <v>25</v>
      </c>
      <c r="B39" s="661"/>
      <c r="C39" s="213"/>
      <c r="D39" s="57" t="s">
        <v>27</v>
      </c>
      <c r="E39" s="213"/>
      <c r="F39" s="221"/>
      <c r="G39" s="214" t="s">
        <v>34</v>
      </c>
      <c r="H39" s="216">
        <v>1500</v>
      </c>
      <c r="I39" s="216">
        <v>1000</v>
      </c>
      <c r="J39" s="711" t="s">
        <v>55</v>
      </c>
      <c r="K39" s="712"/>
    </row>
    <row r="40" spans="1:11" s="194" customFormat="1" ht="30" x14ac:dyDescent="0.2">
      <c r="A40" s="134">
        <v>26</v>
      </c>
      <c r="B40" s="660"/>
      <c r="C40" s="190" t="s">
        <v>118</v>
      </c>
      <c r="D40" s="236" t="s">
        <v>14</v>
      </c>
      <c r="E40" s="222"/>
      <c r="F40" s="223"/>
      <c r="G40" s="192" t="s">
        <v>34</v>
      </c>
      <c r="H40" s="193">
        <v>1500</v>
      </c>
      <c r="I40" s="193">
        <v>1000</v>
      </c>
      <c r="J40" s="707" t="s">
        <v>55</v>
      </c>
      <c r="K40" s="708"/>
    </row>
    <row r="41" spans="1:11" s="194" customFormat="1" ht="15" x14ac:dyDescent="0.2">
      <c r="A41" s="133">
        <v>27</v>
      </c>
      <c r="B41" s="660"/>
      <c r="C41" s="192" t="s">
        <v>153</v>
      </c>
      <c r="D41" s="14" t="s">
        <v>154</v>
      </c>
      <c r="E41" s="202" t="s">
        <v>18</v>
      </c>
      <c r="F41" s="224">
        <v>3</v>
      </c>
      <c r="G41" s="225" t="s">
        <v>155</v>
      </c>
      <c r="H41" s="193">
        <v>90000</v>
      </c>
      <c r="I41" s="193">
        <v>1500</v>
      </c>
      <c r="J41" s="703" t="s">
        <v>156</v>
      </c>
      <c r="K41" s="704"/>
    </row>
    <row r="42" spans="1:11" s="194" customFormat="1" ht="75" x14ac:dyDescent="0.2">
      <c r="A42" s="134">
        <v>28</v>
      </c>
      <c r="B42" s="660"/>
      <c r="C42" s="226" t="s">
        <v>117</v>
      </c>
      <c r="D42" s="91" t="s">
        <v>12</v>
      </c>
      <c r="E42" s="227" t="s">
        <v>18</v>
      </c>
      <c r="F42" s="228">
        <v>86</v>
      </c>
      <c r="G42" s="204" t="s">
        <v>106</v>
      </c>
      <c r="H42" s="198">
        <v>1800</v>
      </c>
      <c r="I42" s="198">
        <v>2580</v>
      </c>
      <c r="J42" s="703" t="s">
        <v>55</v>
      </c>
      <c r="K42" s="704"/>
    </row>
    <row r="43" spans="1:11" s="194" customFormat="1" ht="30" x14ac:dyDescent="0.2">
      <c r="A43" s="133">
        <v>29</v>
      </c>
      <c r="B43" s="660"/>
      <c r="C43" s="226" t="s">
        <v>117</v>
      </c>
      <c r="D43" s="14" t="s">
        <v>10</v>
      </c>
      <c r="E43" s="137" t="s">
        <v>21</v>
      </c>
      <c r="F43" s="205">
        <v>45</v>
      </c>
      <c r="G43" s="197"/>
      <c r="H43" s="198">
        <v>27000</v>
      </c>
      <c r="I43" s="198">
        <v>0</v>
      </c>
      <c r="J43" s="703" t="s">
        <v>54</v>
      </c>
      <c r="K43" s="704"/>
    </row>
    <row r="44" spans="1:11" s="194" customFormat="1" ht="195" x14ac:dyDescent="0.2">
      <c r="A44" s="134">
        <v>30</v>
      </c>
      <c r="B44" s="660"/>
      <c r="C44" s="229" t="s">
        <v>121</v>
      </c>
      <c r="D44" s="14" t="s">
        <v>161</v>
      </c>
      <c r="E44" s="137" t="s">
        <v>32</v>
      </c>
      <c r="F44" s="196">
        <v>197</v>
      </c>
      <c r="G44" s="204" t="s">
        <v>173</v>
      </c>
      <c r="H44" s="198">
        <v>2500</v>
      </c>
      <c r="I44" s="198">
        <v>7880</v>
      </c>
      <c r="J44" s="703" t="s">
        <v>56</v>
      </c>
      <c r="K44" s="704"/>
    </row>
    <row r="45" spans="1:11" s="194" customFormat="1" ht="195" x14ac:dyDescent="0.2">
      <c r="A45" s="133">
        <v>31</v>
      </c>
      <c r="B45" s="660"/>
      <c r="C45" s="229" t="s">
        <v>120</v>
      </c>
      <c r="D45" s="14" t="s">
        <v>162</v>
      </c>
      <c r="E45" s="137" t="s">
        <v>32</v>
      </c>
      <c r="F45" s="196">
        <v>854</v>
      </c>
      <c r="G45" s="204" t="s">
        <v>163</v>
      </c>
      <c r="H45" s="198">
        <v>10000</v>
      </c>
      <c r="I45" s="198">
        <v>34160</v>
      </c>
      <c r="J45" s="703" t="s">
        <v>56</v>
      </c>
      <c r="K45" s="704"/>
    </row>
    <row r="46" spans="1:11" s="194" customFormat="1" ht="195" x14ac:dyDescent="0.2">
      <c r="A46" s="134">
        <v>32</v>
      </c>
      <c r="B46" s="660"/>
      <c r="C46" s="229" t="s">
        <v>122</v>
      </c>
      <c r="D46" s="14" t="s">
        <v>164</v>
      </c>
      <c r="E46" s="137" t="s">
        <v>32</v>
      </c>
      <c r="F46" s="196">
        <v>630</v>
      </c>
      <c r="G46" s="204" t="s">
        <v>165</v>
      </c>
      <c r="H46" s="198">
        <v>9000</v>
      </c>
      <c r="I46" s="198">
        <v>25200</v>
      </c>
      <c r="J46" s="703" t="s">
        <v>55</v>
      </c>
      <c r="K46" s="704"/>
    </row>
    <row r="47" spans="1:11" s="194" customFormat="1" ht="195" x14ac:dyDescent="0.2">
      <c r="A47" s="133">
        <v>33</v>
      </c>
      <c r="B47" s="660"/>
      <c r="C47" s="195" t="s">
        <v>116</v>
      </c>
      <c r="D47" s="14" t="s">
        <v>166</v>
      </c>
      <c r="E47" s="137" t="s">
        <v>32</v>
      </c>
      <c r="F47" s="196">
        <v>181.44</v>
      </c>
      <c r="G47" s="204" t="s">
        <v>167</v>
      </c>
      <c r="H47" s="198">
        <v>3000</v>
      </c>
      <c r="I47" s="198">
        <v>7257.6</v>
      </c>
      <c r="J47" s="703" t="s">
        <v>56</v>
      </c>
      <c r="K47" s="704"/>
    </row>
    <row r="48" spans="1:11" s="194" customFormat="1" ht="30" x14ac:dyDescent="0.2">
      <c r="A48" s="134">
        <v>34</v>
      </c>
      <c r="B48" s="665"/>
      <c r="C48" s="226" t="s">
        <v>117</v>
      </c>
      <c r="D48" s="4" t="s">
        <v>111</v>
      </c>
      <c r="E48" s="138"/>
      <c r="F48" s="198"/>
      <c r="G48" s="200"/>
      <c r="H48" s="198">
        <v>50000</v>
      </c>
      <c r="I48" s="198">
        <v>0</v>
      </c>
      <c r="J48" s="705" t="s">
        <v>57</v>
      </c>
      <c r="K48" s="706"/>
    </row>
    <row r="49" spans="1:11" s="194" customFormat="1" ht="135" x14ac:dyDescent="0.2">
      <c r="A49" s="133">
        <v>35</v>
      </c>
      <c r="B49" s="665"/>
      <c r="C49" s="226" t="s">
        <v>117</v>
      </c>
      <c r="D49" s="14" t="s">
        <v>24</v>
      </c>
      <c r="E49" s="137" t="s">
        <v>21</v>
      </c>
      <c r="F49" s="196">
        <v>217</v>
      </c>
      <c r="G49" s="201" t="s">
        <v>38</v>
      </c>
      <c r="H49" s="198">
        <v>3500</v>
      </c>
      <c r="I49" s="198">
        <v>4340</v>
      </c>
      <c r="J49" s="703" t="s">
        <v>55</v>
      </c>
      <c r="K49" s="704"/>
    </row>
    <row r="50" spans="1:11" s="194" customFormat="1" ht="60" x14ac:dyDescent="0.2">
      <c r="A50" s="134">
        <v>36</v>
      </c>
      <c r="B50" s="665"/>
      <c r="C50" s="137">
        <v>1</v>
      </c>
      <c r="D50" s="14" t="s">
        <v>96</v>
      </c>
      <c r="E50" s="137" t="s">
        <v>32</v>
      </c>
      <c r="F50" s="205">
        <v>1</v>
      </c>
      <c r="G50" s="200" t="s">
        <v>98</v>
      </c>
      <c r="H50" s="198">
        <v>600</v>
      </c>
      <c r="I50" s="198">
        <v>400</v>
      </c>
      <c r="J50" s="703" t="s">
        <v>55</v>
      </c>
      <c r="K50" s="704"/>
    </row>
    <row r="51" spans="1:11" s="194" customFormat="1" ht="30" x14ac:dyDescent="0.2">
      <c r="A51" s="133">
        <v>37</v>
      </c>
      <c r="B51" s="665"/>
      <c r="C51" s="226" t="s">
        <v>117</v>
      </c>
      <c r="D51" s="237" t="s">
        <v>36</v>
      </c>
      <c r="E51" s="190" t="s">
        <v>21</v>
      </c>
      <c r="F51" s="230">
        <v>100</v>
      </c>
      <c r="G51" s="192" t="s">
        <v>34</v>
      </c>
      <c r="H51" s="193">
        <v>80000</v>
      </c>
      <c r="I51" s="193">
        <v>0</v>
      </c>
      <c r="J51" s="707" t="s">
        <v>56</v>
      </c>
      <c r="K51" s="708"/>
    </row>
    <row r="52" spans="1:11" s="194" customFormat="1" ht="30" x14ac:dyDescent="0.2">
      <c r="A52" s="134">
        <v>38</v>
      </c>
      <c r="B52" s="665"/>
      <c r="C52" s="226"/>
      <c r="D52" s="91" t="s">
        <v>128</v>
      </c>
      <c r="E52" s="137" t="s">
        <v>129</v>
      </c>
      <c r="F52" s="209">
        <v>10</v>
      </c>
      <c r="G52" s="204" t="s">
        <v>131</v>
      </c>
      <c r="H52" s="210">
        <v>14000</v>
      </c>
      <c r="I52" s="210">
        <v>0</v>
      </c>
      <c r="J52" s="703" t="s">
        <v>56</v>
      </c>
      <c r="K52" s="704"/>
    </row>
    <row r="53" spans="1:11" s="194" customFormat="1" ht="15" x14ac:dyDescent="0.2">
      <c r="A53" s="133">
        <v>39</v>
      </c>
      <c r="B53" s="665"/>
      <c r="C53" s="226"/>
      <c r="D53" s="91" t="s">
        <v>130</v>
      </c>
      <c r="E53" s="137" t="s">
        <v>129</v>
      </c>
      <c r="F53" s="209">
        <v>10</v>
      </c>
      <c r="G53" s="204" t="s">
        <v>132</v>
      </c>
      <c r="H53" s="210">
        <v>7000</v>
      </c>
      <c r="I53" s="210">
        <v>0</v>
      </c>
      <c r="J53" s="703" t="s">
        <v>55</v>
      </c>
      <c r="K53" s="704"/>
    </row>
    <row r="54" spans="1:11" s="194" customFormat="1" ht="30" x14ac:dyDescent="0.2">
      <c r="A54" s="134">
        <v>40</v>
      </c>
      <c r="B54" s="665"/>
      <c r="C54" s="226" t="s">
        <v>117</v>
      </c>
      <c r="D54" s="91" t="s">
        <v>68</v>
      </c>
      <c r="E54" s="227"/>
      <c r="F54" s="228"/>
      <c r="G54" s="231"/>
      <c r="H54" s="210">
        <v>18000</v>
      </c>
      <c r="I54" s="210">
        <v>0</v>
      </c>
      <c r="J54" s="703" t="s">
        <v>58</v>
      </c>
      <c r="K54" s="704"/>
    </row>
    <row r="55" spans="1:11" s="194" customFormat="1" ht="30.75" thickBot="1" x14ac:dyDescent="0.25">
      <c r="A55" s="133">
        <v>41</v>
      </c>
      <c r="B55" s="666"/>
      <c r="C55" s="232" t="s">
        <v>117</v>
      </c>
      <c r="D55" s="57" t="s">
        <v>26</v>
      </c>
      <c r="E55" s="214" t="s">
        <v>18</v>
      </c>
      <c r="F55" s="215">
        <v>18</v>
      </c>
      <c r="G55" s="214"/>
      <c r="H55" s="216">
        <v>2000</v>
      </c>
      <c r="I55" s="216">
        <v>4500</v>
      </c>
      <c r="J55" s="711" t="s">
        <v>59</v>
      </c>
      <c r="K55" s="712"/>
    </row>
    <row r="56" spans="1:11" ht="16.899999999999999" customHeight="1" x14ac:dyDescent="0.2">
      <c r="A56" s="48"/>
      <c r="B56" s="60"/>
      <c r="C56" s="48"/>
      <c r="D56" s="715" t="s">
        <v>60</v>
      </c>
      <c r="E56" s="716"/>
      <c r="F56" s="716"/>
      <c r="G56" s="717"/>
      <c r="H56" s="188">
        <f>SUM(H15:H55)</f>
        <v>650502</v>
      </c>
      <c r="I56" s="188">
        <f>SUM(I15:I55)</f>
        <v>186396</v>
      </c>
      <c r="J56" s="48"/>
      <c r="K56" s="48"/>
    </row>
    <row r="57" spans="1:11" ht="16.5" x14ac:dyDescent="0.2">
      <c r="A57" s="67"/>
      <c r="B57" s="65"/>
      <c r="C57" s="65"/>
      <c r="D57" s="65"/>
      <c r="E57" s="67"/>
      <c r="F57" s="67"/>
      <c r="G57" s="67"/>
      <c r="H57" s="65"/>
      <c r="I57" s="67"/>
      <c r="J57" s="65"/>
      <c r="K57" s="65"/>
    </row>
    <row r="58" spans="1:11" ht="16.5" x14ac:dyDescent="0.2">
      <c r="A58" s="67"/>
      <c r="B58" s="65"/>
      <c r="C58" s="65" t="s">
        <v>63</v>
      </c>
      <c r="D58" s="65"/>
      <c r="E58" s="67"/>
      <c r="F58" s="67"/>
      <c r="G58" s="67"/>
      <c r="H58" s="65"/>
      <c r="I58" s="67"/>
      <c r="J58" s="65"/>
      <c r="K58" s="65"/>
    </row>
    <row r="59" spans="1:11" ht="16.5" x14ac:dyDescent="0.2">
      <c r="A59" s="67"/>
      <c r="B59" s="65"/>
      <c r="C59" s="65" t="s">
        <v>62</v>
      </c>
      <c r="D59" s="65"/>
      <c r="E59" s="67"/>
      <c r="F59" s="67"/>
      <c r="G59" s="67"/>
      <c r="H59" s="65"/>
      <c r="I59" s="67"/>
      <c r="J59" s="65"/>
      <c r="K59" s="65"/>
    </row>
  </sheetData>
  <mergeCells count="60">
    <mergeCell ref="D56:G56"/>
    <mergeCell ref="J48:K48"/>
    <mergeCell ref="J49:K49"/>
    <mergeCell ref="J50:K50"/>
    <mergeCell ref="J51:K51"/>
    <mergeCell ref="J52:K52"/>
    <mergeCell ref="J53:K53"/>
    <mergeCell ref="B40:B55"/>
    <mergeCell ref="J40:K40"/>
    <mergeCell ref="J41:K41"/>
    <mergeCell ref="J42:K42"/>
    <mergeCell ref="J43:K43"/>
    <mergeCell ref="J44:K44"/>
    <mergeCell ref="J45:K45"/>
    <mergeCell ref="J46:K46"/>
    <mergeCell ref="J47:K47"/>
    <mergeCell ref="J54:K54"/>
    <mergeCell ref="J55:K55"/>
    <mergeCell ref="J31:K31"/>
    <mergeCell ref="B32:B39"/>
    <mergeCell ref="J32:K32"/>
    <mergeCell ref="J33:K33"/>
    <mergeCell ref="J34:K34"/>
    <mergeCell ref="J35:K35"/>
    <mergeCell ref="J36:K36"/>
    <mergeCell ref="J37:K37"/>
    <mergeCell ref="J38:K38"/>
    <mergeCell ref="J39:K39"/>
    <mergeCell ref="B15:B31"/>
    <mergeCell ref="J15:K15"/>
    <mergeCell ref="J16:K16"/>
    <mergeCell ref="J17:K17"/>
    <mergeCell ref="J18:K18"/>
    <mergeCell ref="J19:K19"/>
    <mergeCell ref="J30:K30"/>
    <mergeCell ref="J20:K20"/>
    <mergeCell ref="J21:K21"/>
    <mergeCell ref="J22:K22"/>
    <mergeCell ref="J23:K23"/>
    <mergeCell ref="J24:K24"/>
    <mergeCell ref="J11:K13"/>
    <mergeCell ref="H12:H13"/>
    <mergeCell ref="I12:I13"/>
    <mergeCell ref="J14:K14"/>
    <mergeCell ref="J29:K29"/>
    <mergeCell ref="J25:K25"/>
    <mergeCell ref="J26:K26"/>
    <mergeCell ref="J27:K27"/>
    <mergeCell ref="J28:K28"/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H11:I11"/>
  </mergeCells>
  <pageMargins left="0.70866141732283472" right="0.70866141732283472" top="0.15748031496062992" bottom="0.19685039370078741" header="0.11811023622047245" footer="0.11811023622047245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H3" sqref="H3"/>
    </sheetView>
  </sheetViews>
  <sheetFormatPr defaultRowHeight="12.75" x14ac:dyDescent="0.2"/>
  <cols>
    <col min="4" max="4" width="35.42578125" customWidth="1"/>
  </cols>
  <sheetData>
    <row r="1" spans="1:8" ht="16.5" x14ac:dyDescent="0.2">
      <c r="A1" s="48"/>
      <c r="B1" s="49"/>
      <c r="C1" s="49" t="s">
        <v>48</v>
      </c>
      <c r="D1" s="49"/>
      <c r="E1" s="48"/>
      <c r="F1" s="48"/>
      <c r="G1" s="49"/>
      <c r="H1" s="49"/>
    </row>
    <row r="2" spans="1:8" ht="16.5" x14ac:dyDescent="0.2">
      <c r="A2" s="48"/>
      <c r="B2" s="49"/>
      <c r="C2" s="49" t="s">
        <v>171</v>
      </c>
      <c r="D2" s="49"/>
      <c r="E2" s="48"/>
      <c r="F2" s="48"/>
      <c r="G2" s="49"/>
      <c r="H2" s="49"/>
    </row>
    <row r="3" spans="1:8" ht="16.5" x14ac:dyDescent="0.2">
      <c r="A3" s="48"/>
      <c r="B3" s="49"/>
      <c r="C3" s="49" t="s">
        <v>170</v>
      </c>
      <c r="D3" s="49"/>
      <c r="E3" s="48"/>
      <c r="F3" s="48"/>
      <c r="G3" s="49"/>
      <c r="H3" s="49"/>
    </row>
    <row r="4" spans="1:8" ht="16.5" x14ac:dyDescent="0.2">
      <c r="A4" s="48"/>
      <c r="B4" s="49"/>
      <c r="C4" s="49" t="s">
        <v>51</v>
      </c>
      <c r="D4" s="49"/>
      <c r="E4" s="48"/>
      <c r="F4" s="48"/>
      <c r="G4" s="49"/>
      <c r="H4" s="49"/>
    </row>
    <row r="5" spans="1:8" ht="16.5" x14ac:dyDescent="0.2">
      <c r="A5" s="48"/>
      <c r="B5" s="49"/>
      <c r="C5" s="49" t="s">
        <v>139</v>
      </c>
      <c r="D5" s="49"/>
      <c r="E5" s="48"/>
      <c r="F5" s="48"/>
      <c r="G5" s="49"/>
      <c r="H5" s="49"/>
    </row>
    <row r="6" spans="1:8" x14ac:dyDescent="0.2">
      <c r="A6" s="45"/>
      <c r="E6" s="45"/>
      <c r="F6" s="45"/>
    </row>
    <row r="7" spans="1:8" ht="17.25" x14ac:dyDescent="0.2">
      <c r="A7" s="670" t="s">
        <v>133</v>
      </c>
      <c r="B7" s="670"/>
      <c r="C7" s="670"/>
      <c r="D7" s="670"/>
      <c r="E7" s="670"/>
      <c r="F7" s="670"/>
    </row>
    <row r="8" spans="1:8" ht="17.25" x14ac:dyDescent="0.2">
      <c r="A8" s="670" t="s">
        <v>134</v>
      </c>
      <c r="B8" s="670"/>
      <c r="C8" s="670"/>
      <c r="D8" s="670"/>
      <c r="E8" s="670"/>
      <c r="F8" s="670"/>
    </row>
    <row r="9" spans="1:8" ht="17.25" x14ac:dyDescent="0.2">
      <c r="A9" s="674" t="s">
        <v>140</v>
      </c>
      <c r="B9" s="674"/>
      <c r="C9" s="674"/>
      <c r="D9" s="674"/>
      <c r="E9" s="674"/>
      <c r="F9" s="674"/>
    </row>
    <row r="10" spans="1:8" ht="13.5" thickBot="1" x14ac:dyDescent="0.25">
      <c r="A10" s="45"/>
      <c r="E10" s="45"/>
      <c r="F10" s="45"/>
    </row>
    <row r="11" spans="1:8" ht="13.9" customHeight="1" x14ac:dyDescent="0.2">
      <c r="A11" s="671" t="s">
        <v>0</v>
      </c>
      <c r="B11" s="679" t="s">
        <v>2</v>
      </c>
      <c r="C11" s="671" t="s">
        <v>67</v>
      </c>
      <c r="D11" s="682" t="s">
        <v>8</v>
      </c>
      <c r="E11" s="671" t="s">
        <v>66</v>
      </c>
      <c r="F11" s="679" t="s">
        <v>65</v>
      </c>
      <c r="G11" s="685" t="s">
        <v>52</v>
      </c>
      <c r="H11" s="686"/>
    </row>
    <row r="12" spans="1:8" ht="13.15" customHeight="1" x14ac:dyDescent="0.2">
      <c r="A12" s="672"/>
      <c r="B12" s="680"/>
      <c r="C12" s="672"/>
      <c r="D12" s="683"/>
      <c r="E12" s="672"/>
      <c r="F12" s="680"/>
      <c r="G12" s="687"/>
      <c r="H12" s="688"/>
    </row>
    <row r="13" spans="1:8" ht="13.9" customHeight="1" thickBot="1" x14ac:dyDescent="0.25">
      <c r="A13" s="673"/>
      <c r="B13" s="681"/>
      <c r="C13" s="673"/>
      <c r="D13" s="684"/>
      <c r="E13" s="673"/>
      <c r="F13" s="681"/>
      <c r="G13" s="689"/>
      <c r="H13" s="690"/>
    </row>
    <row r="14" spans="1:8" ht="15" thickBot="1" x14ac:dyDescent="0.25">
      <c r="A14" s="80" t="s">
        <v>1</v>
      </c>
      <c r="B14" s="81" t="s">
        <v>3</v>
      </c>
      <c r="C14" s="80" t="s">
        <v>5</v>
      </c>
      <c r="D14" s="240" t="s">
        <v>9</v>
      </c>
      <c r="E14" s="80" t="s">
        <v>16</v>
      </c>
      <c r="F14" s="81" t="s">
        <v>19</v>
      </c>
      <c r="G14" s="693">
        <v>7</v>
      </c>
      <c r="H14" s="694"/>
    </row>
    <row r="15" spans="1:8" s="245" customFormat="1" ht="18" x14ac:dyDescent="0.2">
      <c r="A15" s="133">
        <v>1</v>
      </c>
      <c r="B15" s="659" t="s">
        <v>4</v>
      </c>
      <c r="C15" s="16" t="s">
        <v>6</v>
      </c>
      <c r="D15" s="17" t="s">
        <v>10</v>
      </c>
      <c r="E15" s="16" t="s">
        <v>17</v>
      </c>
      <c r="F15" s="249">
        <v>53</v>
      </c>
      <c r="G15" s="695" t="s">
        <v>54</v>
      </c>
      <c r="H15" s="696"/>
    </row>
    <row r="16" spans="1:8" s="245" customFormat="1" ht="18" x14ac:dyDescent="0.2">
      <c r="A16" s="134">
        <v>2</v>
      </c>
      <c r="B16" s="660"/>
      <c r="C16" s="2"/>
      <c r="D16" s="1" t="s">
        <v>36</v>
      </c>
      <c r="E16" s="2" t="s">
        <v>17</v>
      </c>
      <c r="F16" s="205">
        <v>100</v>
      </c>
      <c r="G16" s="697" t="s">
        <v>55</v>
      </c>
      <c r="H16" s="698"/>
    </row>
    <row r="17" spans="1:8" s="245" customFormat="1" ht="18" x14ac:dyDescent="0.2">
      <c r="A17" s="133">
        <v>3</v>
      </c>
      <c r="B17" s="660"/>
      <c r="C17" s="2" t="s">
        <v>6</v>
      </c>
      <c r="D17" s="1" t="s">
        <v>11</v>
      </c>
      <c r="E17" s="2" t="s">
        <v>17</v>
      </c>
      <c r="F17" s="250">
        <v>425.4</v>
      </c>
      <c r="G17" s="649" t="s">
        <v>55</v>
      </c>
      <c r="H17" s="650"/>
    </row>
    <row r="18" spans="1:8" s="245" customFormat="1" ht="30" x14ac:dyDescent="0.2">
      <c r="A18" s="134">
        <v>4</v>
      </c>
      <c r="B18" s="660"/>
      <c r="C18" s="9"/>
      <c r="D18" s="4" t="s">
        <v>12</v>
      </c>
      <c r="E18" s="239" t="s">
        <v>18</v>
      </c>
      <c r="F18" s="205">
        <v>88</v>
      </c>
      <c r="G18" s="649" t="s">
        <v>55</v>
      </c>
      <c r="H18" s="650"/>
    </row>
    <row r="19" spans="1:8" s="245" customFormat="1" ht="30" x14ac:dyDescent="0.2">
      <c r="A19" s="133">
        <v>5</v>
      </c>
      <c r="B19" s="660"/>
      <c r="C19" s="9"/>
      <c r="D19" s="4" t="s">
        <v>13</v>
      </c>
      <c r="E19" s="2" t="s">
        <v>18</v>
      </c>
      <c r="F19" s="251" t="s">
        <v>20</v>
      </c>
      <c r="G19" s="649" t="s">
        <v>55</v>
      </c>
      <c r="H19" s="650"/>
    </row>
    <row r="20" spans="1:8" s="245" customFormat="1" ht="30" x14ac:dyDescent="0.2">
      <c r="A20" s="133">
        <v>6</v>
      </c>
      <c r="B20" s="660"/>
      <c r="C20" s="9"/>
      <c r="D20" s="5" t="s">
        <v>14</v>
      </c>
      <c r="E20" s="2"/>
      <c r="F20" s="212"/>
      <c r="G20" s="649" t="s">
        <v>55</v>
      </c>
      <c r="H20" s="650"/>
    </row>
    <row r="21" spans="1:8" s="245" customFormat="1" ht="30" x14ac:dyDescent="0.2">
      <c r="A21" s="134">
        <v>7</v>
      </c>
      <c r="B21" s="660"/>
      <c r="C21" s="9"/>
      <c r="D21" s="75" t="s">
        <v>128</v>
      </c>
      <c r="E21" s="239" t="s">
        <v>129</v>
      </c>
      <c r="F21" s="209">
        <v>5</v>
      </c>
      <c r="G21" s="649" t="s">
        <v>56</v>
      </c>
      <c r="H21" s="650"/>
    </row>
    <row r="22" spans="1:8" s="245" customFormat="1" ht="15" x14ac:dyDescent="0.2">
      <c r="A22" s="133">
        <v>8</v>
      </c>
      <c r="B22" s="660"/>
      <c r="C22" s="9"/>
      <c r="D22" s="75" t="s">
        <v>130</v>
      </c>
      <c r="E22" s="239" t="s">
        <v>129</v>
      </c>
      <c r="F22" s="209">
        <v>5</v>
      </c>
      <c r="G22" s="649" t="s">
        <v>55</v>
      </c>
      <c r="H22" s="650"/>
    </row>
    <row r="23" spans="1:8" s="245" customFormat="1" ht="15" x14ac:dyDescent="0.2">
      <c r="A23" s="134">
        <v>9</v>
      </c>
      <c r="B23" s="660"/>
      <c r="C23" s="2"/>
      <c r="D23" s="77" t="s">
        <v>111</v>
      </c>
      <c r="E23" s="2"/>
      <c r="F23" s="209"/>
      <c r="G23" s="649" t="s">
        <v>57</v>
      </c>
      <c r="H23" s="650"/>
    </row>
    <row r="24" spans="1:8" s="245" customFormat="1" ht="15" x14ac:dyDescent="0.2">
      <c r="A24" s="133">
        <v>10</v>
      </c>
      <c r="B24" s="660"/>
      <c r="C24" s="187" t="s">
        <v>6</v>
      </c>
      <c r="D24" s="157" t="s">
        <v>157</v>
      </c>
      <c r="E24" s="239" t="s">
        <v>18</v>
      </c>
      <c r="F24" s="209">
        <v>2</v>
      </c>
      <c r="G24" s="649" t="s">
        <v>54</v>
      </c>
      <c r="H24" s="650"/>
    </row>
    <row r="25" spans="1:8" s="245" customFormat="1" ht="15" x14ac:dyDescent="0.2">
      <c r="A25" s="133">
        <v>11</v>
      </c>
      <c r="B25" s="660"/>
      <c r="C25" s="2">
        <v>2</v>
      </c>
      <c r="D25" s="6" t="s">
        <v>143</v>
      </c>
      <c r="E25" s="2"/>
      <c r="F25" s="196"/>
      <c r="G25" s="649" t="s">
        <v>55</v>
      </c>
      <c r="H25" s="650"/>
    </row>
    <row r="26" spans="1:8" s="245" customFormat="1" ht="15.75" thickBot="1" x14ac:dyDescent="0.25">
      <c r="A26" s="135">
        <v>12</v>
      </c>
      <c r="B26" s="661"/>
      <c r="C26" s="107" t="s">
        <v>6</v>
      </c>
      <c r="D26" s="10" t="s">
        <v>15</v>
      </c>
      <c r="E26" s="11" t="s">
        <v>18</v>
      </c>
      <c r="F26" s="215">
        <v>2</v>
      </c>
      <c r="G26" s="655" t="s">
        <v>57</v>
      </c>
      <c r="H26" s="656"/>
    </row>
    <row r="27" spans="1:8" s="245" customFormat="1" ht="18" x14ac:dyDescent="0.2">
      <c r="A27" s="133">
        <v>13</v>
      </c>
      <c r="B27" s="699">
        <v>238</v>
      </c>
      <c r="C27" s="160" t="s">
        <v>7</v>
      </c>
      <c r="D27" s="17" t="s">
        <v>10</v>
      </c>
      <c r="E27" s="16" t="s">
        <v>17</v>
      </c>
      <c r="F27" s="252">
        <v>34</v>
      </c>
      <c r="G27" s="653" t="s">
        <v>54</v>
      </c>
      <c r="H27" s="654"/>
    </row>
    <row r="28" spans="1:8" s="245" customFormat="1" ht="30" x14ac:dyDescent="0.2">
      <c r="A28" s="134">
        <v>14</v>
      </c>
      <c r="B28" s="662"/>
      <c r="C28" s="246"/>
      <c r="D28" s="14" t="s">
        <v>12</v>
      </c>
      <c r="E28" s="239" t="s">
        <v>18</v>
      </c>
      <c r="F28" s="196">
        <v>107</v>
      </c>
      <c r="G28" s="649" t="s">
        <v>55</v>
      </c>
      <c r="H28" s="650"/>
    </row>
    <row r="29" spans="1:8" s="245" customFormat="1" ht="30" x14ac:dyDescent="0.2">
      <c r="A29" s="133">
        <v>15</v>
      </c>
      <c r="B29" s="662"/>
      <c r="C29" s="246">
        <v>3</v>
      </c>
      <c r="D29" s="14" t="s">
        <v>141</v>
      </c>
      <c r="E29" s="239" t="s">
        <v>18</v>
      </c>
      <c r="F29" s="196" t="s">
        <v>22</v>
      </c>
      <c r="G29" s="649" t="s">
        <v>55</v>
      </c>
      <c r="H29" s="650"/>
    </row>
    <row r="30" spans="1:8" s="245" customFormat="1" ht="30" x14ac:dyDescent="0.2">
      <c r="A30" s="133">
        <v>16</v>
      </c>
      <c r="B30" s="662"/>
      <c r="C30" s="246"/>
      <c r="D30" s="14" t="s">
        <v>14</v>
      </c>
      <c r="E30" s="21"/>
      <c r="F30" s="203"/>
      <c r="G30" s="649" t="s">
        <v>55</v>
      </c>
      <c r="H30" s="650"/>
    </row>
    <row r="31" spans="1:8" s="245" customFormat="1" ht="18" x14ac:dyDescent="0.2">
      <c r="A31" s="134">
        <v>17</v>
      </c>
      <c r="B31" s="662"/>
      <c r="C31" s="23"/>
      <c r="D31" s="6" t="s">
        <v>33</v>
      </c>
      <c r="E31" s="239" t="s">
        <v>21</v>
      </c>
      <c r="F31" s="196">
        <v>35.6</v>
      </c>
      <c r="G31" s="649" t="s">
        <v>56</v>
      </c>
      <c r="H31" s="650"/>
    </row>
    <row r="32" spans="1:8" s="245" customFormat="1" ht="18" x14ac:dyDescent="0.2">
      <c r="A32" s="133">
        <v>18</v>
      </c>
      <c r="B32" s="662"/>
      <c r="C32" s="23"/>
      <c r="D32" s="1" t="s">
        <v>36</v>
      </c>
      <c r="E32" s="239" t="s">
        <v>21</v>
      </c>
      <c r="F32" s="203">
        <v>100</v>
      </c>
      <c r="G32" s="649" t="s">
        <v>56</v>
      </c>
      <c r="H32" s="650"/>
    </row>
    <row r="33" spans="1:8" s="245" customFormat="1" ht="15" x14ac:dyDescent="0.2">
      <c r="A33" s="134">
        <v>19</v>
      </c>
      <c r="B33" s="662"/>
      <c r="C33" s="247"/>
      <c r="D33" s="77" t="s">
        <v>111</v>
      </c>
      <c r="E33" s="2"/>
      <c r="F33" s="209"/>
      <c r="G33" s="649" t="s">
        <v>57</v>
      </c>
      <c r="H33" s="650"/>
    </row>
    <row r="34" spans="1:8" s="245" customFormat="1" ht="30" x14ac:dyDescent="0.2">
      <c r="A34" s="133">
        <v>20</v>
      </c>
      <c r="B34" s="662"/>
      <c r="C34" s="247"/>
      <c r="D34" s="75" t="s">
        <v>128</v>
      </c>
      <c r="E34" s="239" t="s">
        <v>129</v>
      </c>
      <c r="F34" s="209">
        <v>5</v>
      </c>
      <c r="G34" s="649" t="s">
        <v>56</v>
      </c>
      <c r="H34" s="650"/>
    </row>
    <row r="35" spans="1:8" s="245" customFormat="1" ht="15" x14ac:dyDescent="0.2">
      <c r="A35" s="133">
        <v>21</v>
      </c>
      <c r="B35" s="662"/>
      <c r="C35" s="247"/>
      <c r="D35" s="75" t="s">
        <v>130</v>
      </c>
      <c r="E35" s="239" t="s">
        <v>129</v>
      </c>
      <c r="F35" s="209">
        <v>5</v>
      </c>
      <c r="G35" s="649" t="s">
        <v>55</v>
      </c>
      <c r="H35" s="650"/>
    </row>
    <row r="36" spans="1:8" s="245" customFormat="1" ht="30" x14ac:dyDescent="0.2">
      <c r="A36" s="134">
        <v>22</v>
      </c>
      <c r="B36" s="662"/>
      <c r="C36" s="247">
        <v>1</v>
      </c>
      <c r="D36" s="14" t="s">
        <v>141</v>
      </c>
      <c r="E36" s="239" t="s">
        <v>18</v>
      </c>
      <c r="F36" s="253">
        <v>2</v>
      </c>
      <c r="G36" s="649" t="s">
        <v>56</v>
      </c>
      <c r="H36" s="650"/>
    </row>
    <row r="37" spans="1:8" s="245" customFormat="1" ht="45" x14ac:dyDescent="0.2">
      <c r="A37" s="133">
        <v>23</v>
      </c>
      <c r="B37" s="662"/>
      <c r="C37" s="156" t="s">
        <v>6</v>
      </c>
      <c r="D37" s="91" t="s">
        <v>144</v>
      </c>
      <c r="E37" s="239" t="s">
        <v>21</v>
      </c>
      <c r="F37" s="253">
        <v>40</v>
      </c>
      <c r="G37" s="649" t="s">
        <v>57</v>
      </c>
      <c r="H37" s="650"/>
    </row>
    <row r="38" spans="1:8" s="245" customFormat="1" ht="15" x14ac:dyDescent="0.2">
      <c r="A38" s="134">
        <v>24</v>
      </c>
      <c r="B38" s="702"/>
      <c r="C38" s="171" t="s">
        <v>1</v>
      </c>
      <c r="D38" s="91" t="s">
        <v>168</v>
      </c>
      <c r="E38" s="239" t="s">
        <v>169</v>
      </c>
      <c r="F38" s="253"/>
      <c r="G38" s="649" t="s">
        <v>57</v>
      </c>
      <c r="H38" s="650"/>
    </row>
    <row r="39" spans="1:8" s="245" customFormat="1" ht="15" x14ac:dyDescent="0.2">
      <c r="A39" s="133">
        <v>25</v>
      </c>
      <c r="B39" s="702"/>
      <c r="C39" s="187" t="s">
        <v>7</v>
      </c>
      <c r="D39" s="157" t="s">
        <v>157</v>
      </c>
      <c r="E39" s="239" t="s">
        <v>18</v>
      </c>
      <c r="F39" s="209">
        <v>3</v>
      </c>
      <c r="G39" s="649" t="s">
        <v>54</v>
      </c>
      <c r="H39" s="650"/>
    </row>
    <row r="40" spans="1:8" s="245" customFormat="1" ht="45" x14ac:dyDescent="0.2">
      <c r="A40" s="133">
        <v>26</v>
      </c>
      <c r="B40" s="662"/>
      <c r="C40" s="154"/>
      <c r="D40" s="91" t="s">
        <v>145</v>
      </c>
      <c r="E40" s="239" t="s">
        <v>21</v>
      </c>
      <c r="F40" s="253">
        <v>25</v>
      </c>
      <c r="G40" s="649" t="s">
        <v>57</v>
      </c>
      <c r="H40" s="650"/>
    </row>
    <row r="41" spans="1:8" s="245" customFormat="1" ht="15.75" thickBot="1" x14ac:dyDescent="0.25">
      <c r="A41" s="135">
        <v>27</v>
      </c>
      <c r="B41" s="663"/>
      <c r="C41" s="248" t="s">
        <v>7</v>
      </c>
      <c r="D41" s="10" t="s">
        <v>15</v>
      </c>
      <c r="E41" s="11" t="s">
        <v>18</v>
      </c>
      <c r="F41" s="254" t="s">
        <v>5</v>
      </c>
      <c r="G41" s="655" t="s">
        <v>57</v>
      </c>
      <c r="H41" s="656"/>
    </row>
    <row r="42" spans="1:8" s="245" customFormat="1" ht="30" x14ac:dyDescent="0.2">
      <c r="A42" s="133">
        <v>28</v>
      </c>
      <c r="B42" s="699">
        <v>240</v>
      </c>
      <c r="C42" s="241"/>
      <c r="D42" s="167" t="s">
        <v>146</v>
      </c>
      <c r="E42" s="241" t="s">
        <v>18</v>
      </c>
      <c r="F42" s="218">
        <v>2</v>
      </c>
      <c r="G42" s="700" t="s">
        <v>55</v>
      </c>
      <c r="H42" s="701"/>
    </row>
    <row r="43" spans="1:8" s="245" customFormat="1" ht="30" x14ac:dyDescent="0.2">
      <c r="A43" s="134">
        <v>29</v>
      </c>
      <c r="B43" s="662"/>
      <c r="C43" s="239"/>
      <c r="D43" s="15" t="s">
        <v>147</v>
      </c>
      <c r="E43" s="239" t="s">
        <v>21</v>
      </c>
      <c r="F43" s="205">
        <v>175.47</v>
      </c>
      <c r="G43" s="651" t="s">
        <v>55</v>
      </c>
      <c r="H43" s="652"/>
    </row>
    <row r="44" spans="1:8" s="245" customFormat="1" ht="30" x14ac:dyDescent="0.2">
      <c r="A44" s="133">
        <v>30</v>
      </c>
      <c r="B44" s="662"/>
      <c r="C44" s="239"/>
      <c r="D44" s="14" t="s">
        <v>141</v>
      </c>
      <c r="E44" s="239" t="s">
        <v>18</v>
      </c>
      <c r="F44" s="205">
        <v>67</v>
      </c>
      <c r="G44" s="651" t="s">
        <v>54</v>
      </c>
      <c r="H44" s="652"/>
    </row>
    <row r="45" spans="1:8" s="245" customFormat="1" ht="15" x14ac:dyDescent="0.2">
      <c r="A45" s="133">
        <v>31</v>
      </c>
      <c r="B45" s="662"/>
      <c r="C45" s="239"/>
      <c r="D45" s="6" t="s">
        <v>149</v>
      </c>
      <c r="E45" s="239" t="s">
        <v>18</v>
      </c>
      <c r="F45" s="205">
        <v>20</v>
      </c>
      <c r="G45" s="651" t="s">
        <v>58</v>
      </c>
      <c r="H45" s="652"/>
    </row>
    <row r="46" spans="1:8" s="245" customFormat="1" ht="15.75" thickBot="1" x14ac:dyDescent="0.25">
      <c r="A46" s="135">
        <v>32</v>
      </c>
      <c r="B46" s="663"/>
      <c r="C46" s="11">
        <v>1</v>
      </c>
      <c r="D46" s="168" t="s">
        <v>96</v>
      </c>
      <c r="E46" s="169" t="s">
        <v>32</v>
      </c>
      <c r="F46" s="255">
        <v>3</v>
      </c>
      <c r="G46" s="655" t="s">
        <v>55</v>
      </c>
      <c r="H46" s="656"/>
    </row>
    <row r="47" spans="1:8" ht="16.5" x14ac:dyDescent="0.2">
      <c r="A47" s="67"/>
      <c r="B47" s="65"/>
      <c r="C47" s="65"/>
      <c r="D47" s="65"/>
      <c r="E47" s="67"/>
      <c r="F47" s="67"/>
      <c r="G47" s="65"/>
      <c r="H47" s="65"/>
    </row>
    <row r="48" spans="1:8" ht="16.5" x14ac:dyDescent="0.2">
      <c r="A48" s="67"/>
      <c r="B48" s="65"/>
      <c r="C48" s="65" t="s">
        <v>63</v>
      </c>
      <c r="D48" s="65"/>
      <c r="E48" s="67"/>
      <c r="F48" s="67"/>
      <c r="G48" s="65"/>
      <c r="H48" s="65"/>
    </row>
    <row r="49" spans="1:8" ht="16.5" x14ac:dyDescent="0.2">
      <c r="A49" s="67"/>
      <c r="B49" s="65"/>
      <c r="C49" s="65" t="s">
        <v>62</v>
      </c>
      <c r="D49" s="65"/>
      <c r="E49" s="67"/>
      <c r="F49" s="67"/>
      <c r="G49" s="65"/>
      <c r="H49" s="65"/>
    </row>
  </sheetData>
  <mergeCells count="46">
    <mergeCell ref="A7:F7"/>
    <mergeCell ref="A8:F8"/>
    <mergeCell ref="A9:F9"/>
    <mergeCell ref="A11:A13"/>
    <mergeCell ref="B11:B13"/>
    <mergeCell ref="C11:C13"/>
    <mergeCell ref="D11:D13"/>
    <mergeCell ref="E11:E13"/>
    <mergeCell ref="F11:F13"/>
    <mergeCell ref="G24:H24"/>
    <mergeCell ref="G11:H13"/>
    <mergeCell ref="G14:H14"/>
    <mergeCell ref="B15:B26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39:H39"/>
    <mergeCell ref="G25:H25"/>
    <mergeCell ref="G26:H26"/>
    <mergeCell ref="B27:B41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40:H40"/>
    <mergeCell ref="G41:H41"/>
    <mergeCell ref="B42:B46"/>
    <mergeCell ref="G42:H42"/>
    <mergeCell ref="G43:H43"/>
    <mergeCell ref="G44:H44"/>
    <mergeCell ref="G45:H45"/>
    <mergeCell ref="G46:H4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opLeftCell="A4" workbookViewId="0">
      <selection activeCell="L22" sqref="L22"/>
    </sheetView>
  </sheetViews>
  <sheetFormatPr defaultRowHeight="12.75" x14ac:dyDescent="0.2"/>
  <cols>
    <col min="4" max="4" width="31.85546875" customWidth="1"/>
  </cols>
  <sheetData>
    <row r="1" spans="1:8" ht="16.5" x14ac:dyDescent="0.2">
      <c r="A1" s="48"/>
      <c r="B1" s="49"/>
      <c r="C1" s="49" t="s">
        <v>48</v>
      </c>
      <c r="D1" s="49"/>
      <c r="E1" s="48"/>
      <c r="F1" s="48"/>
      <c r="G1" s="49"/>
      <c r="H1" s="49"/>
    </row>
    <row r="2" spans="1:8" ht="16.5" x14ac:dyDescent="0.2">
      <c r="A2" s="48"/>
      <c r="B2" s="49"/>
      <c r="C2" s="49" t="s">
        <v>49</v>
      </c>
      <c r="D2" s="49"/>
      <c r="E2" s="48"/>
      <c r="F2" s="48"/>
      <c r="G2" s="49"/>
      <c r="H2" s="49"/>
    </row>
    <row r="3" spans="1:8" ht="16.5" x14ac:dyDescent="0.2">
      <c r="A3" s="48"/>
      <c r="B3" s="49"/>
      <c r="C3" s="49" t="s">
        <v>50</v>
      </c>
      <c r="D3" s="49"/>
      <c r="E3" s="48"/>
      <c r="F3" s="48"/>
      <c r="G3" s="49"/>
      <c r="H3" s="49"/>
    </row>
    <row r="4" spans="1:8" ht="16.5" x14ac:dyDescent="0.2">
      <c r="A4" s="48"/>
      <c r="B4" s="49"/>
      <c r="C4" s="49" t="s">
        <v>51</v>
      </c>
      <c r="D4" s="49"/>
      <c r="E4" s="48"/>
      <c r="F4" s="48"/>
      <c r="G4" s="49"/>
      <c r="H4" s="49"/>
    </row>
    <row r="5" spans="1:8" ht="16.5" x14ac:dyDescent="0.2">
      <c r="A5" s="48"/>
      <c r="B5" s="49"/>
      <c r="C5" s="49" t="s">
        <v>139</v>
      </c>
      <c r="D5" s="49"/>
      <c r="E5" s="48"/>
      <c r="F5" s="48"/>
      <c r="G5" s="49"/>
      <c r="H5" s="49"/>
    </row>
    <row r="6" spans="1:8" x14ac:dyDescent="0.2">
      <c r="A6" s="45"/>
      <c r="E6" s="45"/>
      <c r="F6" s="45"/>
    </row>
    <row r="7" spans="1:8" ht="17.25" x14ac:dyDescent="0.2">
      <c r="A7" s="670" t="s">
        <v>133</v>
      </c>
      <c r="B7" s="670"/>
      <c r="C7" s="670"/>
      <c r="D7" s="670"/>
      <c r="E7" s="670"/>
      <c r="F7" s="670"/>
    </row>
    <row r="8" spans="1:8" ht="17.25" x14ac:dyDescent="0.2">
      <c r="A8" s="670" t="s">
        <v>134</v>
      </c>
      <c r="B8" s="670"/>
      <c r="C8" s="670"/>
      <c r="D8" s="670"/>
      <c r="E8" s="670"/>
      <c r="F8" s="670"/>
    </row>
    <row r="9" spans="1:8" ht="17.25" x14ac:dyDescent="0.2">
      <c r="A9" s="674" t="s">
        <v>140</v>
      </c>
      <c r="B9" s="674"/>
      <c r="C9" s="674"/>
      <c r="D9" s="674"/>
      <c r="E9" s="674"/>
      <c r="F9" s="674"/>
    </row>
    <row r="10" spans="1:8" ht="13.5" thickBot="1" x14ac:dyDescent="0.25">
      <c r="A10" s="45"/>
      <c r="E10" s="45"/>
      <c r="F10" s="45"/>
    </row>
    <row r="11" spans="1:8" ht="13.9" customHeight="1" x14ac:dyDescent="0.2">
      <c r="A11" s="671" t="s">
        <v>0</v>
      </c>
      <c r="B11" s="679" t="s">
        <v>2</v>
      </c>
      <c r="C11" s="671" t="s">
        <v>67</v>
      </c>
      <c r="D11" s="682" t="s">
        <v>8</v>
      </c>
      <c r="E11" s="671" t="s">
        <v>66</v>
      </c>
      <c r="F11" s="679" t="s">
        <v>65</v>
      </c>
      <c r="G11" s="685" t="s">
        <v>52</v>
      </c>
      <c r="H11" s="686"/>
    </row>
    <row r="12" spans="1:8" ht="13.15" customHeight="1" x14ac:dyDescent="0.2">
      <c r="A12" s="672"/>
      <c r="B12" s="680"/>
      <c r="C12" s="672"/>
      <c r="D12" s="683"/>
      <c r="E12" s="672"/>
      <c r="F12" s="680"/>
      <c r="G12" s="687"/>
      <c r="H12" s="688"/>
    </row>
    <row r="13" spans="1:8" ht="13.9" customHeight="1" thickBot="1" x14ac:dyDescent="0.25">
      <c r="A13" s="673"/>
      <c r="B13" s="681"/>
      <c r="C13" s="673"/>
      <c r="D13" s="684"/>
      <c r="E13" s="673"/>
      <c r="F13" s="681"/>
      <c r="G13" s="689"/>
      <c r="H13" s="690"/>
    </row>
    <row r="14" spans="1:8" ht="15" thickBot="1" x14ac:dyDescent="0.25">
      <c r="A14" s="80" t="s">
        <v>1</v>
      </c>
      <c r="B14" s="81" t="s">
        <v>3</v>
      </c>
      <c r="C14" s="80" t="s">
        <v>5</v>
      </c>
      <c r="D14" s="240" t="s">
        <v>9</v>
      </c>
      <c r="E14" s="80" t="s">
        <v>16</v>
      </c>
      <c r="F14" s="81" t="s">
        <v>19</v>
      </c>
      <c r="G14" s="693">
        <v>7</v>
      </c>
      <c r="H14" s="694"/>
    </row>
    <row r="15" spans="1:8" s="245" customFormat="1" ht="18" x14ac:dyDescent="0.2">
      <c r="A15" s="133">
        <v>1</v>
      </c>
      <c r="B15" s="668" t="s">
        <v>37</v>
      </c>
      <c r="C15" s="189" t="s">
        <v>7</v>
      </c>
      <c r="D15" s="233" t="s">
        <v>10</v>
      </c>
      <c r="E15" s="190" t="s">
        <v>21</v>
      </c>
      <c r="F15" s="191">
        <v>35</v>
      </c>
      <c r="G15" s="707" t="s">
        <v>54</v>
      </c>
      <c r="H15" s="708"/>
    </row>
    <row r="16" spans="1:8" s="245" customFormat="1" ht="18" x14ac:dyDescent="0.2">
      <c r="A16" s="134">
        <v>2</v>
      </c>
      <c r="B16" s="668"/>
      <c r="C16" s="195"/>
      <c r="D16" s="14" t="s">
        <v>36</v>
      </c>
      <c r="E16" s="243" t="s">
        <v>21</v>
      </c>
      <c r="F16" s="196">
        <v>100</v>
      </c>
      <c r="G16" s="703" t="s">
        <v>56</v>
      </c>
      <c r="H16" s="704"/>
    </row>
    <row r="17" spans="1:8" s="245" customFormat="1" ht="18" x14ac:dyDescent="0.2">
      <c r="A17" s="133">
        <v>3</v>
      </c>
      <c r="B17" s="668"/>
      <c r="C17" s="199"/>
      <c r="D17" s="14" t="s">
        <v>23</v>
      </c>
      <c r="E17" s="243" t="s">
        <v>21</v>
      </c>
      <c r="F17" s="196">
        <v>61.6</v>
      </c>
      <c r="G17" s="703" t="s">
        <v>55</v>
      </c>
      <c r="H17" s="704"/>
    </row>
    <row r="18" spans="1:8" s="245" customFormat="1" ht="30" x14ac:dyDescent="0.2">
      <c r="A18" s="134">
        <v>4</v>
      </c>
      <c r="B18" s="668"/>
      <c r="C18" s="199"/>
      <c r="D18" s="14" t="s">
        <v>14</v>
      </c>
      <c r="E18" s="243"/>
      <c r="F18" s="196"/>
      <c r="G18" s="703" t="s">
        <v>55</v>
      </c>
      <c r="H18" s="704"/>
    </row>
    <row r="19" spans="1:8" s="245" customFormat="1" ht="30" x14ac:dyDescent="0.2">
      <c r="A19" s="133">
        <v>5</v>
      </c>
      <c r="B19" s="668"/>
      <c r="C19" s="199"/>
      <c r="D19" s="14" t="s">
        <v>12</v>
      </c>
      <c r="E19" s="243" t="s">
        <v>18</v>
      </c>
      <c r="F19" s="196">
        <v>84</v>
      </c>
      <c r="G19" s="703" t="s">
        <v>55</v>
      </c>
      <c r="H19" s="704"/>
    </row>
    <row r="20" spans="1:8" s="245" customFormat="1" ht="30" x14ac:dyDescent="0.2">
      <c r="A20" s="134">
        <v>6</v>
      </c>
      <c r="B20" s="668"/>
      <c r="C20" s="199"/>
      <c r="D20" s="14" t="s">
        <v>108</v>
      </c>
      <c r="E20" s="243" t="s">
        <v>18</v>
      </c>
      <c r="F20" s="196">
        <v>3</v>
      </c>
      <c r="G20" s="709" t="s">
        <v>57</v>
      </c>
      <c r="H20" s="710"/>
    </row>
    <row r="21" spans="1:8" s="245" customFormat="1" ht="18" x14ac:dyDescent="0.2">
      <c r="A21" s="133">
        <v>7</v>
      </c>
      <c r="B21" s="668"/>
      <c r="C21" s="199"/>
      <c r="D21" s="14" t="s">
        <v>24</v>
      </c>
      <c r="E21" s="243" t="s">
        <v>21</v>
      </c>
      <c r="F21" s="196">
        <v>177.1</v>
      </c>
      <c r="G21" s="703" t="s">
        <v>55</v>
      </c>
      <c r="H21" s="704"/>
    </row>
    <row r="22" spans="1:8" s="245" customFormat="1" ht="15" x14ac:dyDescent="0.2">
      <c r="A22" s="134">
        <v>8</v>
      </c>
      <c r="B22" s="668"/>
      <c r="C22" s="243"/>
      <c r="D22" s="14" t="s">
        <v>142</v>
      </c>
      <c r="E22" s="243"/>
      <c r="F22" s="205"/>
      <c r="G22" s="705" t="s">
        <v>57</v>
      </c>
      <c r="H22" s="706"/>
    </row>
    <row r="23" spans="1:8" s="245" customFormat="1" ht="30" x14ac:dyDescent="0.2">
      <c r="A23" s="133">
        <v>9</v>
      </c>
      <c r="B23" s="668"/>
      <c r="C23" s="190"/>
      <c r="D23" s="234" t="s">
        <v>143</v>
      </c>
      <c r="E23" s="243"/>
      <c r="F23" s="207"/>
      <c r="G23" s="703" t="s">
        <v>58</v>
      </c>
      <c r="H23" s="704"/>
    </row>
    <row r="24" spans="1:8" s="245" customFormat="1" ht="18" x14ac:dyDescent="0.2">
      <c r="A24" s="134">
        <v>10</v>
      </c>
      <c r="B24" s="668"/>
      <c r="C24" s="190">
        <v>1</v>
      </c>
      <c r="D24" s="234" t="s">
        <v>29</v>
      </c>
      <c r="E24" s="243" t="s">
        <v>21</v>
      </c>
      <c r="F24" s="207">
        <v>1196.81</v>
      </c>
      <c r="G24" s="703" t="s">
        <v>57</v>
      </c>
      <c r="H24" s="704"/>
    </row>
    <row r="25" spans="1:8" s="245" customFormat="1" ht="30" x14ac:dyDescent="0.2">
      <c r="A25" s="133">
        <v>11</v>
      </c>
      <c r="B25" s="668"/>
      <c r="C25" s="208" t="s">
        <v>7</v>
      </c>
      <c r="D25" s="234" t="s">
        <v>151</v>
      </c>
      <c r="E25" s="243" t="s">
        <v>21</v>
      </c>
      <c r="F25" s="207">
        <v>160</v>
      </c>
      <c r="G25" s="703" t="s">
        <v>57</v>
      </c>
      <c r="H25" s="704"/>
    </row>
    <row r="26" spans="1:8" s="245" customFormat="1" ht="30" x14ac:dyDescent="0.2">
      <c r="A26" s="134">
        <v>12</v>
      </c>
      <c r="B26" s="668"/>
      <c r="C26" s="190"/>
      <c r="D26" s="91" t="s">
        <v>128</v>
      </c>
      <c r="E26" s="243" t="s">
        <v>129</v>
      </c>
      <c r="F26" s="228">
        <v>5</v>
      </c>
      <c r="G26" s="703" t="s">
        <v>56</v>
      </c>
      <c r="H26" s="704"/>
    </row>
    <row r="27" spans="1:8" s="245" customFormat="1" ht="15" x14ac:dyDescent="0.2">
      <c r="A27" s="133">
        <v>13</v>
      </c>
      <c r="B27" s="668"/>
      <c r="C27" s="190"/>
      <c r="D27" s="91" t="s">
        <v>130</v>
      </c>
      <c r="E27" s="243" t="s">
        <v>129</v>
      </c>
      <c r="F27" s="228">
        <v>5</v>
      </c>
      <c r="G27" s="703" t="s">
        <v>55</v>
      </c>
      <c r="H27" s="704"/>
    </row>
    <row r="28" spans="1:8" s="245" customFormat="1" ht="30" x14ac:dyDescent="0.2">
      <c r="A28" s="134">
        <v>14</v>
      </c>
      <c r="B28" s="668"/>
      <c r="C28" s="190"/>
      <c r="D28" s="14" t="s">
        <v>111</v>
      </c>
      <c r="E28" s="243"/>
      <c r="F28" s="205"/>
      <c r="G28" s="705" t="s">
        <v>57</v>
      </c>
      <c r="H28" s="706"/>
    </row>
    <row r="29" spans="1:8" s="245" customFormat="1" ht="15" x14ac:dyDescent="0.2">
      <c r="A29" s="133">
        <v>15</v>
      </c>
      <c r="B29" s="668"/>
      <c r="C29" s="211" t="s">
        <v>7</v>
      </c>
      <c r="D29" s="14" t="s">
        <v>157</v>
      </c>
      <c r="E29" s="243" t="s">
        <v>18</v>
      </c>
      <c r="F29" s="196">
        <v>3</v>
      </c>
      <c r="G29" s="703" t="s">
        <v>54</v>
      </c>
      <c r="H29" s="704"/>
    </row>
    <row r="30" spans="1:8" s="245" customFormat="1" ht="15" x14ac:dyDescent="0.2">
      <c r="A30" s="134">
        <v>16</v>
      </c>
      <c r="B30" s="668"/>
      <c r="C30" s="190" t="s">
        <v>7</v>
      </c>
      <c r="D30" s="234" t="s">
        <v>15</v>
      </c>
      <c r="E30" s="190" t="s">
        <v>18</v>
      </c>
      <c r="F30" s="207">
        <v>3</v>
      </c>
      <c r="G30" s="707" t="s">
        <v>57</v>
      </c>
      <c r="H30" s="708"/>
    </row>
    <row r="31" spans="1:8" s="245" customFormat="1" ht="15.75" thickBot="1" x14ac:dyDescent="0.25">
      <c r="A31" s="135">
        <v>17</v>
      </c>
      <c r="B31" s="669"/>
      <c r="C31" s="213"/>
      <c r="D31" s="57" t="s">
        <v>26</v>
      </c>
      <c r="E31" s="214" t="s">
        <v>18</v>
      </c>
      <c r="F31" s="215">
        <v>14</v>
      </c>
      <c r="G31" s="711" t="s">
        <v>58</v>
      </c>
      <c r="H31" s="712"/>
    </row>
    <row r="32" spans="1:8" s="245" customFormat="1" ht="18" x14ac:dyDescent="0.2">
      <c r="A32" s="133">
        <v>18</v>
      </c>
      <c r="B32" s="664" t="s">
        <v>28</v>
      </c>
      <c r="C32" s="217"/>
      <c r="D32" s="235" t="s">
        <v>10</v>
      </c>
      <c r="E32" s="139" t="s">
        <v>21</v>
      </c>
      <c r="F32" s="218">
        <v>23</v>
      </c>
      <c r="G32" s="713" t="s">
        <v>54</v>
      </c>
      <c r="H32" s="714"/>
    </row>
    <row r="33" spans="1:8" s="245" customFormat="1" ht="30" x14ac:dyDescent="0.2">
      <c r="A33" s="133">
        <v>19</v>
      </c>
      <c r="B33" s="660"/>
      <c r="C33" s="220"/>
      <c r="D33" s="14" t="s">
        <v>12</v>
      </c>
      <c r="E33" s="243" t="s">
        <v>18</v>
      </c>
      <c r="F33" s="196">
        <v>92</v>
      </c>
      <c r="G33" s="703" t="s">
        <v>55</v>
      </c>
      <c r="H33" s="704"/>
    </row>
    <row r="34" spans="1:8" s="245" customFormat="1" ht="30" x14ac:dyDescent="0.2">
      <c r="A34" s="134">
        <v>20</v>
      </c>
      <c r="B34" s="660"/>
      <c r="C34" s="220"/>
      <c r="D34" s="91" t="s">
        <v>128</v>
      </c>
      <c r="E34" s="243" t="s">
        <v>129</v>
      </c>
      <c r="F34" s="228">
        <v>5</v>
      </c>
      <c r="G34" s="703" t="s">
        <v>56</v>
      </c>
      <c r="H34" s="704"/>
    </row>
    <row r="35" spans="1:8" s="245" customFormat="1" ht="15" x14ac:dyDescent="0.2">
      <c r="A35" s="133">
        <v>21</v>
      </c>
      <c r="B35" s="660"/>
      <c r="C35" s="220"/>
      <c r="D35" s="91" t="s">
        <v>130</v>
      </c>
      <c r="E35" s="243" t="s">
        <v>129</v>
      </c>
      <c r="F35" s="228">
        <v>5</v>
      </c>
      <c r="G35" s="703" t="s">
        <v>55</v>
      </c>
      <c r="H35" s="704"/>
    </row>
    <row r="36" spans="1:8" s="245" customFormat="1" ht="30" x14ac:dyDescent="0.2">
      <c r="A36" s="134">
        <v>22</v>
      </c>
      <c r="B36" s="660"/>
      <c r="C36" s="220"/>
      <c r="D36" s="14" t="s">
        <v>111</v>
      </c>
      <c r="E36" s="243"/>
      <c r="F36" s="205"/>
      <c r="G36" s="705" t="s">
        <v>57</v>
      </c>
      <c r="H36" s="706"/>
    </row>
    <row r="37" spans="1:8" s="245" customFormat="1" ht="15" x14ac:dyDescent="0.2">
      <c r="A37" s="133">
        <v>23</v>
      </c>
      <c r="B37" s="660"/>
      <c r="C37" s="211"/>
      <c r="D37" s="14" t="s">
        <v>157</v>
      </c>
      <c r="E37" s="243" t="s">
        <v>18</v>
      </c>
      <c r="F37" s="196">
        <v>1</v>
      </c>
      <c r="G37" s="703" t="s">
        <v>54</v>
      </c>
      <c r="H37" s="704"/>
    </row>
    <row r="38" spans="1:8" s="245" customFormat="1" ht="18" x14ac:dyDescent="0.2">
      <c r="A38" s="134">
        <v>24</v>
      </c>
      <c r="B38" s="660"/>
      <c r="C38" s="202"/>
      <c r="D38" s="14" t="s">
        <v>36</v>
      </c>
      <c r="E38" s="243" t="s">
        <v>21</v>
      </c>
      <c r="F38" s="205">
        <v>100</v>
      </c>
      <c r="G38" s="703" t="s">
        <v>56</v>
      </c>
      <c r="H38" s="704"/>
    </row>
    <row r="39" spans="1:8" s="245" customFormat="1" ht="30.75" thickBot="1" x14ac:dyDescent="0.25">
      <c r="A39" s="135">
        <v>25</v>
      </c>
      <c r="B39" s="661"/>
      <c r="C39" s="213"/>
      <c r="D39" s="57" t="s">
        <v>27</v>
      </c>
      <c r="E39" s="214"/>
      <c r="F39" s="254"/>
      <c r="G39" s="711" t="s">
        <v>55</v>
      </c>
      <c r="H39" s="712"/>
    </row>
    <row r="40" spans="1:8" s="245" customFormat="1" ht="30" x14ac:dyDescent="0.2">
      <c r="A40" s="133">
        <v>26</v>
      </c>
      <c r="B40" s="660">
        <v>218</v>
      </c>
      <c r="C40" s="190" t="s">
        <v>118</v>
      </c>
      <c r="D40" s="236" t="s">
        <v>14</v>
      </c>
      <c r="E40" s="256"/>
      <c r="F40" s="257"/>
      <c r="G40" s="707" t="s">
        <v>55</v>
      </c>
      <c r="H40" s="708"/>
    </row>
    <row r="41" spans="1:8" s="245" customFormat="1" ht="15" x14ac:dyDescent="0.2">
      <c r="A41" s="133">
        <v>27</v>
      </c>
      <c r="B41" s="660"/>
      <c r="C41" s="242" t="s">
        <v>153</v>
      </c>
      <c r="D41" s="14" t="s">
        <v>154</v>
      </c>
      <c r="E41" s="243" t="s">
        <v>18</v>
      </c>
      <c r="F41" s="205">
        <v>3</v>
      </c>
      <c r="G41" s="703" t="s">
        <v>156</v>
      </c>
      <c r="H41" s="704"/>
    </row>
    <row r="42" spans="1:8" s="245" customFormat="1" ht="30" x14ac:dyDescent="0.2">
      <c r="A42" s="134">
        <v>28</v>
      </c>
      <c r="B42" s="660"/>
      <c r="C42" s="226" t="s">
        <v>117</v>
      </c>
      <c r="D42" s="91" t="s">
        <v>12</v>
      </c>
      <c r="E42" s="227" t="s">
        <v>18</v>
      </c>
      <c r="F42" s="228">
        <v>86</v>
      </c>
      <c r="G42" s="703" t="s">
        <v>55</v>
      </c>
      <c r="H42" s="704"/>
    </row>
    <row r="43" spans="1:8" s="245" customFormat="1" ht="30" x14ac:dyDescent="0.2">
      <c r="A43" s="133">
        <v>29</v>
      </c>
      <c r="B43" s="660"/>
      <c r="C43" s="226" t="s">
        <v>117</v>
      </c>
      <c r="D43" s="14" t="s">
        <v>10</v>
      </c>
      <c r="E43" s="243" t="s">
        <v>21</v>
      </c>
      <c r="F43" s="205">
        <v>45</v>
      </c>
      <c r="G43" s="703" t="s">
        <v>54</v>
      </c>
      <c r="H43" s="704"/>
    </row>
    <row r="44" spans="1:8" s="245" customFormat="1" ht="30" x14ac:dyDescent="0.2">
      <c r="A44" s="134">
        <v>30</v>
      </c>
      <c r="B44" s="660"/>
      <c r="C44" s="229" t="s">
        <v>121</v>
      </c>
      <c r="D44" s="14" t="s">
        <v>161</v>
      </c>
      <c r="E44" s="243" t="s">
        <v>32</v>
      </c>
      <c r="F44" s="196">
        <v>197</v>
      </c>
      <c r="G44" s="703" t="s">
        <v>56</v>
      </c>
      <c r="H44" s="704"/>
    </row>
    <row r="45" spans="1:8" s="245" customFormat="1" ht="30" x14ac:dyDescent="0.2">
      <c r="A45" s="133">
        <v>31</v>
      </c>
      <c r="B45" s="660"/>
      <c r="C45" s="229" t="s">
        <v>120</v>
      </c>
      <c r="D45" s="14" t="s">
        <v>162</v>
      </c>
      <c r="E45" s="243" t="s">
        <v>32</v>
      </c>
      <c r="F45" s="196">
        <v>854</v>
      </c>
      <c r="G45" s="703" t="s">
        <v>56</v>
      </c>
      <c r="H45" s="704"/>
    </row>
    <row r="46" spans="1:8" s="245" customFormat="1" ht="30" x14ac:dyDescent="0.2">
      <c r="A46" s="134">
        <v>32</v>
      </c>
      <c r="B46" s="660"/>
      <c r="C46" s="229" t="s">
        <v>122</v>
      </c>
      <c r="D46" s="14" t="s">
        <v>164</v>
      </c>
      <c r="E46" s="243" t="s">
        <v>32</v>
      </c>
      <c r="F46" s="196">
        <v>630</v>
      </c>
      <c r="G46" s="703" t="s">
        <v>55</v>
      </c>
      <c r="H46" s="704"/>
    </row>
    <row r="47" spans="1:8" s="245" customFormat="1" ht="30" x14ac:dyDescent="0.2">
      <c r="A47" s="133">
        <v>33</v>
      </c>
      <c r="B47" s="660"/>
      <c r="C47" s="195" t="s">
        <v>116</v>
      </c>
      <c r="D47" s="14" t="s">
        <v>166</v>
      </c>
      <c r="E47" s="243" t="s">
        <v>32</v>
      </c>
      <c r="F47" s="196">
        <v>181.44</v>
      </c>
      <c r="G47" s="703" t="s">
        <v>56</v>
      </c>
      <c r="H47" s="704"/>
    </row>
    <row r="48" spans="1:8" s="245" customFormat="1" ht="30" x14ac:dyDescent="0.2">
      <c r="A48" s="134">
        <v>34</v>
      </c>
      <c r="B48" s="665"/>
      <c r="C48" s="226" t="s">
        <v>117</v>
      </c>
      <c r="D48" s="14" t="s">
        <v>111</v>
      </c>
      <c r="E48" s="243"/>
      <c r="F48" s="205"/>
      <c r="G48" s="705" t="s">
        <v>57</v>
      </c>
      <c r="H48" s="706"/>
    </row>
    <row r="49" spans="1:8" s="245" customFormat="1" ht="30" x14ac:dyDescent="0.2">
      <c r="A49" s="133">
        <v>35</v>
      </c>
      <c r="B49" s="665"/>
      <c r="C49" s="226" t="s">
        <v>117</v>
      </c>
      <c r="D49" s="14" t="s">
        <v>24</v>
      </c>
      <c r="E49" s="243" t="s">
        <v>21</v>
      </c>
      <c r="F49" s="196">
        <v>217</v>
      </c>
      <c r="G49" s="703" t="s">
        <v>55</v>
      </c>
      <c r="H49" s="704"/>
    </row>
    <row r="50" spans="1:8" s="245" customFormat="1" ht="15" x14ac:dyDescent="0.2">
      <c r="A50" s="134">
        <v>36</v>
      </c>
      <c r="B50" s="665"/>
      <c r="C50" s="243">
        <v>1</v>
      </c>
      <c r="D50" s="14" t="s">
        <v>96</v>
      </c>
      <c r="E50" s="243" t="s">
        <v>32</v>
      </c>
      <c r="F50" s="205">
        <v>1</v>
      </c>
      <c r="G50" s="703" t="s">
        <v>55</v>
      </c>
      <c r="H50" s="704"/>
    </row>
    <row r="51" spans="1:8" s="245" customFormat="1" ht="30" x14ac:dyDescent="0.2">
      <c r="A51" s="133">
        <v>37</v>
      </c>
      <c r="B51" s="665"/>
      <c r="C51" s="226" t="s">
        <v>117</v>
      </c>
      <c r="D51" s="234" t="s">
        <v>36</v>
      </c>
      <c r="E51" s="190" t="s">
        <v>21</v>
      </c>
      <c r="F51" s="230">
        <v>100</v>
      </c>
      <c r="G51" s="707" t="s">
        <v>56</v>
      </c>
      <c r="H51" s="708"/>
    </row>
    <row r="52" spans="1:8" s="245" customFormat="1" ht="30" x14ac:dyDescent="0.2">
      <c r="A52" s="134">
        <v>38</v>
      </c>
      <c r="B52" s="665"/>
      <c r="C52" s="226"/>
      <c r="D52" s="91" t="s">
        <v>128</v>
      </c>
      <c r="E52" s="243" t="s">
        <v>129</v>
      </c>
      <c r="F52" s="228">
        <v>10</v>
      </c>
      <c r="G52" s="703" t="s">
        <v>56</v>
      </c>
      <c r="H52" s="704"/>
    </row>
    <row r="53" spans="1:8" s="245" customFormat="1" ht="15" x14ac:dyDescent="0.2">
      <c r="A53" s="133">
        <v>39</v>
      </c>
      <c r="B53" s="665"/>
      <c r="C53" s="226"/>
      <c r="D53" s="91" t="s">
        <v>130</v>
      </c>
      <c r="E53" s="243" t="s">
        <v>129</v>
      </c>
      <c r="F53" s="228">
        <v>10</v>
      </c>
      <c r="G53" s="703" t="s">
        <v>55</v>
      </c>
      <c r="H53" s="704"/>
    </row>
    <row r="54" spans="1:8" s="245" customFormat="1" ht="30" x14ac:dyDescent="0.2">
      <c r="A54" s="134">
        <v>40</v>
      </c>
      <c r="B54" s="665"/>
      <c r="C54" s="226" t="s">
        <v>117</v>
      </c>
      <c r="D54" s="91" t="s">
        <v>68</v>
      </c>
      <c r="E54" s="227"/>
      <c r="F54" s="228"/>
      <c r="G54" s="703" t="s">
        <v>58</v>
      </c>
      <c r="H54" s="704"/>
    </row>
    <row r="55" spans="1:8" s="245" customFormat="1" ht="30.75" thickBot="1" x14ac:dyDescent="0.25">
      <c r="A55" s="135">
        <v>41</v>
      </c>
      <c r="B55" s="666"/>
      <c r="C55" s="232" t="s">
        <v>117</v>
      </c>
      <c r="D55" s="57" t="s">
        <v>26</v>
      </c>
      <c r="E55" s="214" t="s">
        <v>18</v>
      </c>
      <c r="F55" s="215">
        <v>18</v>
      </c>
      <c r="G55" s="711" t="s">
        <v>59</v>
      </c>
      <c r="H55" s="712"/>
    </row>
    <row r="56" spans="1:8" ht="16.5" x14ac:dyDescent="0.2">
      <c r="A56" s="67"/>
      <c r="B56" s="65"/>
      <c r="C56" s="65"/>
      <c r="D56" s="65"/>
      <c r="E56" s="67"/>
      <c r="F56" s="67"/>
      <c r="G56" s="65"/>
      <c r="H56" s="65"/>
    </row>
    <row r="57" spans="1:8" ht="16.5" x14ac:dyDescent="0.2">
      <c r="A57" s="67"/>
      <c r="B57" s="65"/>
      <c r="C57" s="65" t="s">
        <v>63</v>
      </c>
      <c r="D57" s="65"/>
      <c r="E57" s="67"/>
      <c r="F57" s="67"/>
      <c r="G57" s="65"/>
      <c r="H57" s="65"/>
    </row>
    <row r="58" spans="1:8" ht="16.5" x14ac:dyDescent="0.2">
      <c r="A58" s="67"/>
      <c r="B58" s="65"/>
      <c r="C58" s="65" t="s">
        <v>62</v>
      </c>
      <c r="D58" s="65"/>
      <c r="E58" s="67"/>
      <c r="F58" s="67"/>
      <c r="G58" s="65"/>
      <c r="H58" s="65"/>
    </row>
  </sheetData>
  <mergeCells count="55">
    <mergeCell ref="A7:F7"/>
    <mergeCell ref="A8:F8"/>
    <mergeCell ref="A9:F9"/>
    <mergeCell ref="A11:A13"/>
    <mergeCell ref="B11:B13"/>
    <mergeCell ref="C11:C13"/>
    <mergeCell ref="D11:D13"/>
    <mergeCell ref="E11:E13"/>
    <mergeCell ref="F11:F13"/>
    <mergeCell ref="G11:H13"/>
    <mergeCell ref="G14:H14"/>
    <mergeCell ref="B15:B31"/>
    <mergeCell ref="G15:H15"/>
    <mergeCell ref="G16:H16"/>
    <mergeCell ref="G17:H17"/>
    <mergeCell ref="G18:H18"/>
    <mergeCell ref="G30:H30"/>
    <mergeCell ref="G19:H19"/>
    <mergeCell ref="G20:H20"/>
    <mergeCell ref="G21:H21"/>
    <mergeCell ref="G22:H22"/>
    <mergeCell ref="G23:H23"/>
    <mergeCell ref="G24:H24"/>
    <mergeCell ref="G25:H25"/>
    <mergeCell ref="G26:H26"/>
    <mergeCell ref="B32:B39"/>
    <mergeCell ref="G32:H32"/>
    <mergeCell ref="G33:H33"/>
    <mergeCell ref="G34:H34"/>
    <mergeCell ref="G35:H35"/>
    <mergeCell ref="G36:H36"/>
    <mergeCell ref="G37:H37"/>
    <mergeCell ref="G38:H38"/>
    <mergeCell ref="G39:H39"/>
    <mergeCell ref="G53:H53"/>
    <mergeCell ref="G27:H27"/>
    <mergeCell ref="G28:H28"/>
    <mergeCell ref="G29:H29"/>
    <mergeCell ref="G31:H31"/>
    <mergeCell ref="G54:H54"/>
    <mergeCell ref="B40:B55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55:H55"/>
    <mergeCell ref="G49:H49"/>
    <mergeCell ref="G50:H50"/>
    <mergeCell ref="G51:H51"/>
    <mergeCell ref="G52:H5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6" workbookViewId="0">
      <selection activeCell="D45" sqref="D45"/>
    </sheetView>
  </sheetViews>
  <sheetFormatPr defaultRowHeight="12.75" x14ac:dyDescent="0.2"/>
  <cols>
    <col min="4" max="4" width="23.5703125" customWidth="1"/>
    <col min="8" max="8" width="12.140625" customWidth="1"/>
    <col min="9" max="9" width="13" customWidth="1"/>
    <col min="12" max="12" width="9.5703125" bestFit="1" customWidth="1"/>
  </cols>
  <sheetData>
    <row r="1" spans="1:11" ht="16.5" x14ac:dyDescent="0.2">
      <c r="A1" s="48"/>
      <c r="B1" s="49"/>
      <c r="C1" s="49" t="s">
        <v>48</v>
      </c>
      <c r="D1" s="49"/>
      <c r="E1" s="48"/>
      <c r="F1" s="48"/>
      <c r="G1" s="48"/>
      <c r="H1" s="49"/>
      <c r="I1" s="48"/>
      <c r="J1" s="49"/>
      <c r="K1" s="49"/>
    </row>
    <row r="2" spans="1:11" ht="16.5" x14ac:dyDescent="0.2">
      <c r="A2" s="48"/>
      <c r="B2" s="49"/>
      <c r="C2" s="49" t="s">
        <v>171</v>
      </c>
      <c r="D2" s="49"/>
      <c r="E2" s="48"/>
      <c r="F2" s="48"/>
      <c r="G2" s="48"/>
      <c r="H2" s="49"/>
      <c r="I2" s="48"/>
      <c r="J2" s="49"/>
      <c r="K2" s="49"/>
    </row>
    <row r="3" spans="1:11" ht="16.5" x14ac:dyDescent="0.2">
      <c r="A3" s="48"/>
      <c r="B3" s="49"/>
      <c r="C3" s="49" t="s">
        <v>170</v>
      </c>
      <c r="D3" s="49"/>
      <c r="E3" s="48"/>
      <c r="F3" s="48"/>
      <c r="G3" s="48"/>
      <c r="H3" s="49"/>
      <c r="I3" s="48"/>
      <c r="J3" s="49"/>
      <c r="K3" s="49"/>
    </row>
    <row r="4" spans="1:11" ht="16.5" x14ac:dyDescent="0.2">
      <c r="A4" s="48"/>
      <c r="B4" s="49"/>
      <c r="C4" s="49" t="s">
        <v>51</v>
      </c>
      <c r="D4" s="49"/>
      <c r="E4" s="48"/>
      <c r="F4" s="48"/>
      <c r="G4" s="48"/>
      <c r="H4" s="49"/>
      <c r="I4" s="48"/>
      <c r="J4" s="49"/>
      <c r="K4" s="49"/>
    </row>
    <row r="5" spans="1:11" ht="16.5" x14ac:dyDescent="0.2">
      <c r="A5" s="48"/>
      <c r="B5" s="49"/>
      <c r="C5" s="49" t="s">
        <v>174</v>
      </c>
      <c r="D5" s="49"/>
      <c r="E5" s="48"/>
      <c r="F5" s="48"/>
      <c r="G5" s="48"/>
      <c r="H5" s="49"/>
      <c r="I5" s="48"/>
      <c r="J5" s="49"/>
      <c r="K5" s="49"/>
    </row>
    <row r="6" spans="1:11" x14ac:dyDescent="0.2">
      <c r="A6" s="45"/>
      <c r="E6" s="45"/>
      <c r="F6" s="45"/>
      <c r="G6" s="45"/>
      <c r="I6" s="45"/>
    </row>
    <row r="7" spans="1:11" ht="17.25" x14ac:dyDescent="0.2">
      <c r="A7" s="670" t="s">
        <v>133</v>
      </c>
      <c r="B7" s="670"/>
      <c r="C7" s="670"/>
      <c r="D7" s="670"/>
      <c r="E7" s="670"/>
      <c r="F7" s="670"/>
      <c r="G7" s="670"/>
      <c r="H7" s="670"/>
      <c r="I7" s="670"/>
    </row>
    <row r="8" spans="1:11" ht="17.25" x14ac:dyDescent="0.2">
      <c r="A8" s="670" t="s">
        <v>134</v>
      </c>
      <c r="B8" s="670"/>
      <c r="C8" s="670"/>
      <c r="D8" s="670"/>
      <c r="E8" s="670"/>
      <c r="F8" s="670"/>
      <c r="G8" s="670"/>
      <c r="H8" s="670"/>
      <c r="I8" s="670"/>
    </row>
    <row r="9" spans="1:11" ht="17.25" x14ac:dyDescent="0.2">
      <c r="A9" s="674" t="s">
        <v>175</v>
      </c>
      <c r="B9" s="674"/>
      <c r="C9" s="674"/>
      <c r="D9" s="674"/>
      <c r="E9" s="674"/>
      <c r="F9" s="674"/>
      <c r="G9" s="674"/>
      <c r="H9" s="674"/>
      <c r="I9" s="674"/>
    </row>
    <row r="10" spans="1:11" ht="13.5" thickBot="1" x14ac:dyDescent="0.25">
      <c r="A10" s="45"/>
      <c r="E10" s="45"/>
      <c r="F10" s="45"/>
      <c r="G10" s="45"/>
      <c r="I10" s="45"/>
    </row>
    <row r="11" spans="1:11" ht="13.5" thickBot="1" x14ac:dyDescent="0.25">
      <c r="A11" s="671" t="s">
        <v>0</v>
      </c>
      <c r="B11" s="679" t="s">
        <v>2</v>
      </c>
      <c r="C11" s="671" t="s">
        <v>67</v>
      </c>
      <c r="D11" s="726" t="s">
        <v>8</v>
      </c>
      <c r="E11" s="671" t="s">
        <v>66</v>
      </c>
      <c r="F11" s="679" t="s">
        <v>65</v>
      </c>
      <c r="G11" s="671" t="s">
        <v>53</v>
      </c>
      <c r="H11" s="675" t="s">
        <v>64</v>
      </c>
      <c r="I11" s="676"/>
      <c r="J11" s="685" t="s">
        <v>52</v>
      </c>
      <c r="K11" s="686"/>
    </row>
    <row r="12" spans="1:11" x14ac:dyDescent="0.2">
      <c r="A12" s="672"/>
      <c r="B12" s="680"/>
      <c r="C12" s="672"/>
      <c r="D12" s="727"/>
      <c r="E12" s="672"/>
      <c r="F12" s="680"/>
      <c r="G12" s="672"/>
      <c r="H12" s="677" t="s">
        <v>30</v>
      </c>
      <c r="I12" s="677" t="s">
        <v>31</v>
      </c>
      <c r="J12" s="687"/>
      <c r="K12" s="688"/>
    </row>
    <row r="13" spans="1:11" ht="13.5" thickBot="1" x14ac:dyDescent="0.25">
      <c r="A13" s="673"/>
      <c r="B13" s="681"/>
      <c r="C13" s="673"/>
      <c r="D13" s="728"/>
      <c r="E13" s="673"/>
      <c r="F13" s="681"/>
      <c r="G13" s="673"/>
      <c r="H13" s="678"/>
      <c r="I13" s="678"/>
      <c r="J13" s="689"/>
      <c r="K13" s="690"/>
    </row>
    <row r="14" spans="1:11" ht="15" thickBot="1" x14ac:dyDescent="0.25">
      <c r="A14" s="258" t="s">
        <v>1</v>
      </c>
      <c r="B14" s="81" t="s">
        <v>3</v>
      </c>
      <c r="C14" s="80" t="s">
        <v>5</v>
      </c>
      <c r="D14" s="244" t="s">
        <v>9</v>
      </c>
      <c r="E14" s="80" t="s">
        <v>16</v>
      </c>
      <c r="F14" s="81" t="s">
        <v>19</v>
      </c>
      <c r="G14" s="80">
        <v>7</v>
      </c>
      <c r="H14" s="82">
        <v>8</v>
      </c>
      <c r="I14" s="83">
        <v>9</v>
      </c>
      <c r="J14" s="693">
        <v>10</v>
      </c>
      <c r="K14" s="694"/>
    </row>
    <row r="15" spans="1:11" ht="16.899999999999999" customHeight="1" x14ac:dyDescent="0.2">
      <c r="A15" s="278">
        <v>1</v>
      </c>
      <c r="B15" s="731" t="s">
        <v>4</v>
      </c>
      <c r="C15" s="277" t="s">
        <v>6</v>
      </c>
      <c r="D15" s="235" t="s">
        <v>10</v>
      </c>
      <c r="E15" s="139" t="s">
        <v>21</v>
      </c>
      <c r="F15" s="218">
        <v>53</v>
      </c>
      <c r="G15" s="139"/>
      <c r="H15" s="218">
        <v>37100</v>
      </c>
      <c r="I15" s="218">
        <v>0</v>
      </c>
      <c r="J15" s="729" t="s">
        <v>54</v>
      </c>
      <c r="K15" s="730"/>
    </row>
    <row r="16" spans="1:11" ht="16.149999999999999" customHeight="1" thickBot="1" x14ac:dyDescent="0.25">
      <c r="A16" s="279">
        <v>2</v>
      </c>
      <c r="B16" s="732"/>
      <c r="C16" s="267"/>
      <c r="D16" s="14" t="s">
        <v>176</v>
      </c>
      <c r="E16" s="260" t="s">
        <v>21</v>
      </c>
      <c r="F16" s="205">
        <v>80</v>
      </c>
      <c r="G16" s="260"/>
      <c r="H16" s="205">
        <f>F16*900</f>
        <v>72000</v>
      </c>
      <c r="I16" s="205">
        <v>0</v>
      </c>
      <c r="J16" s="737" t="s">
        <v>55</v>
      </c>
      <c r="K16" s="738"/>
    </row>
    <row r="17" spans="1:11" ht="135" x14ac:dyDescent="0.2">
      <c r="A17" s="278">
        <v>3</v>
      </c>
      <c r="B17" s="732"/>
      <c r="C17" s="267" t="s">
        <v>6</v>
      </c>
      <c r="D17" s="14" t="s">
        <v>11</v>
      </c>
      <c r="E17" s="260" t="s">
        <v>21</v>
      </c>
      <c r="F17" s="205">
        <v>425.4</v>
      </c>
      <c r="G17" s="269" t="s">
        <v>39</v>
      </c>
      <c r="H17" s="205">
        <v>8580</v>
      </c>
      <c r="I17" s="205">
        <v>8508</v>
      </c>
      <c r="J17" s="703" t="s">
        <v>55</v>
      </c>
      <c r="K17" s="704"/>
    </row>
    <row r="18" spans="1:11" ht="54" customHeight="1" thickBot="1" x14ac:dyDescent="0.25">
      <c r="A18" s="279">
        <v>4</v>
      </c>
      <c r="B18" s="732"/>
      <c r="C18" s="267"/>
      <c r="D18" s="14" t="s">
        <v>191</v>
      </c>
      <c r="E18" s="260" t="s">
        <v>18</v>
      </c>
      <c r="F18" s="205">
        <v>88</v>
      </c>
      <c r="G18" s="200" t="s">
        <v>40</v>
      </c>
      <c r="H18" s="205">
        <v>2230</v>
      </c>
      <c r="I18" s="205">
        <v>2640</v>
      </c>
      <c r="J18" s="703" t="s">
        <v>55</v>
      </c>
      <c r="K18" s="704"/>
    </row>
    <row r="19" spans="1:11" ht="69" customHeight="1" x14ac:dyDescent="0.2">
      <c r="A19" s="278">
        <v>5</v>
      </c>
      <c r="B19" s="732"/>
      <c r="C19" s="267"/>
      <c r="D19" s="14" t="s">
        <v>13</v>
      </c>
      <c r="E19" s="260" t="s">
        <v>18</v>
      </c>
      <c r="F19" s="196" t="s">
        <v>20</v>
      </c>
      <c r="G19" s="262" t="s">
        <v>41</v>
      </c>
      <c r="H19" s="205">
        <v>680</v>
      </c>
      <c r="I19" s="205">
        <v>540</v>
      </c>
      <c r="J19" s="703" t="s">
        <v>55</v>
      </c>
      <c r="K19" s="704"/>
    </row>
    <row r="20" spans="1:11" ht="14.45" customHeight="1" thickBot="1" x14ac:dyDescent="0.25">
      <c r="A20" s="279">
        <v>6</v>
      </c>
      <c r="B20" s="732"/>
      <c r="C20" s="267"/>
      <c r="D20" s="14" t="s">
        <v>179</v>
      </c>
      <c r="E20" s="260"/>
      <c r="F20" s="196"/>
      <c r="G20" s="262"/>
      <c r="H20" s="205">
        <v>7000</v>
      </c>
      <c r="I20" s="205">
        <v>1000</v>
      </c>
      <c r="J20" s="703" t="s">
        <v>54</v>
      </c>
      <c r="K20" s="704"/>
    </row>
    <row r="21" spans="1:11" ht="42" customHeight="1" x14ac:dyDescent="0.2">
      <c r="A21" s="278">
        <v>7</v>
      </c>
      <c r="B21" s="732"/>
      <c r="C21" s="267"/>
      <c r="D21" s="14" t="s">
        <v>14</v>
      </c>
      <c r="E21" s="260"/>
      <c r="F21" s="196"/>
      <c r="G21" s="259"/>
      <c r="H21" s="205">
        <v>2540</v>
      </c>
      <c r="I21" s="205">
        <v>1500</v>
      </c>
      <c r="J21" s="703" t="s">
        <v>55</v>
      </c>
      <c r="K21" s="704"/>
    </row>
    <row r="22" spans="1:11" ht="28.15" customHeight="1" thickBot="1" x14ac:dyDescent="0.25">
      <c r="A22" s="279">
        <v>8</v>
      </c>
      <c r="B22" s="732"/>
      <c r="C22" s="267"/>
      <c r="D22" s="91" t="s">
        <v>128</v>
      </c>
      <c r="E22" s="260" t="s">
        <v>129</v>
      </c>
      <c r="F22" s="228">
        <v>5</v>
      </c>
      <c r="G22" s="262" t="s">
        <v>131</v>
      </c>
      <c r="H22" s="270">
        <v>7000</v>
      </c>
      <c r="I22" s="270">
        <v>0</v>
      </c>
      <c r="J22" s="703" t="s">
        <v>56</v>
      </c>
      <c r="K22" s="704"/>
    </row>
    <row r="23" spans="1:11" ht="27.6" customHeight="1" x14ac:dyDescent="0.2">
      <c r="A23" s="278">
        <v>9</v>
      </c>
      <c r="B23" s="732"/>
      <c r="C23" s="267"/>
      <c r="D23" s="91" t="s">
        <v>130</v>
      </c>
      <c r="E23" s="260" t="s">
        <v>129</v>
      </c>
      <c r="F23" s="228">
        <v>5</v>
      </c>
      <c r="G23" s="262" t="s">
        <v>132</v>
      </c>
      <c r="H23" s="270">
        <v>4000</v>
      </c>
      <c r="I23" s="270">
        <v>0</v>
      </c>
      <c r="J23" s="703" t="s">
        <v>55</v>
      </c>
      <c r="K23" s="704"/>
    </row>
    <row r="24" spans="1:11" ht="30.75" thickBot="1" x14ac:dyDescent="0.25">
      <c r="A24" s="279">
        <v>10</v>
      </c>
      <c r="B24" s="733"/>
      <c r="C24" s="268" t="s">
        <v>6</v>
      </c>
      <c r="D24" s="57" t="s">
        <v>15</v>
      </c>
      <c r="E24" s="214" t="s">
        <v>18</v>
      </c>
      <c r="F24" s="215">
        <v>2</v>
      </c>
      <c r="G24" s="263"/>
      <c r="H24" s="215">
        <v>0</v>
      </c>
      <c r="I24" s="215">
        <v>0</v>
      </c>
      <c r="J24" s="711" t="s">
        <v>57</v>
      </c>
      <c r="K24" s="712"/>
    </row>
    <row r="25" spans="1:11" ht="15.6" customHeight="1" x14ac:dyDescent="0.2">
      <c r="A25" s="278">
        <v>11</v>
      </c>
      <c r="B25" s="734">
        <v>238</v>
      </c>
      <c r="C25" s="277" t="s">
        <v>7</v>
      </c>
      <c r="D25" s="235" t="s">
        <v>10</v>
      </c>
      <c r="E25" s="139" t="s">
        <v>21</v>
      </c>
      <c r="F25" s="271">
        <v>34</v>
      </c>
      <c r="G25" s="264"/>
      <c r="H25" s="218">
        <v>28700</v>
      </c>
      <c r="I25" s="218">
        <v>0</v>
      </c>
      <c r="J25" s="713" t="s">
        <v>54</v>
      </c>
      <c r="K25" s="714"/>
    </row>
    <row r="26" spans="1:11" ht="70.150000000000006" customHeight="1" thickBot="1" x14ac:dyDescent="0.25">
      <c r="A26" s="279">
        <v>12</v>
      </c>
      <c r="B26" s="735"/>
      <c r="C26" s="267"/>
      <c r="D26" s="14" t="s">
        <v>191</v>
      </c>
      <c r="E26" s="260" t="s">
        <v>18</v>
      </c>
      <c r="F26" s="196">
        <v>107</v>
      </c>
      <c r="G26" s="262" t="s">
        <v>43</v>
      </c>
      <c r="H26" s="205">
        <v>1560</v>
      </c>
      <c r="I26" s="205">
        <v>3210</v>
      </c>
      <c r="J26" s="703" t="s">
        <v>55</v>
      </c>
      <c r="K26" s="704"/>
    </row>
    <row r="27" spans="1:11" ht="42.6" customHeight="1" x14ac:dyDescent="0.2">
      <c r="A27" s="278">
        <v>13</v>
      </c>
      <c r="B27" s="735"/>
      <c r="C27" s="267"/>
      <c r="D27" s="14" t="s">
        <v>27</v>
      </c>
      <c r="E27" s="260"/>
      <c r="F27" s="196"/>
      <c r="G27" s="259"/>
      <c r="H27" s="205">
        <v>2145</v>
      </c>
      <c r="I27" s="205">
        <v>1500</v>
      </c>
      <c r="J27" s="703" t="s">
        <v>55</v>
      </c>
      <c r="K27" s="704"/>
    </row>
    <row r="28" spans="1:11" ht="135.75" thickBot="1" x14ac:dyDescent="0.25">
      <c r="A28" s="279">
        <v>14</v>
      </c>
      <c r="B28" s="735"/>
      <c r="C28" s="267"/>
      <c r="D28" s="14" t="s">
        <v>33</v>
      </c>
      <c r="E28" s="260" t="s">
        <v>21</v>
      </c>
      <c r="F28" s="196">
        <v>35.6</v>
      </c>
      <c r="G28" s="201" t="s">
        <v>45</v>
      </c>
      <c r="H28" s="205">
        <v>1300</v>
      </c>
      <c r="I28" s="205">
        <v>712</v>
      </c>
      <c r="J28" s="703" t="s">
        <v>56</v>
      </c>
      <c r="K28" s="704"/>
    </row>
    <row r="29" spans="1:11" ht="15" customHeight="1" x14ac:dyDescent="0.2">
      <c r="A29" s="278">
        <v>15</v>
      </c>
      <c r="B29" s="735"/>
      <c r="C29" s="267"/>
      <c r="D29" s="14" t="s">
        <v>176</v>
      </c>
      <c r="E29" s="260" t="s">
        <v>32</v>
      </c>
      <c r="F29" s="196">
        <v>70</v>
      </c>
      <c r="G29" s="259" t="s">
        <v>34</v>
      </c>
      <c r="H29" s="205">
        <f>F29*900</f>
        <v>63000</v>
      </c>
      <c r="I29" s="205">
        <v>0</v>
      </c>
      <c r="J29" s="703" t="s">
        <v>56</v>
      </c>
      <c r="K29" s="704"/>
    </row>
    <row r="30" spans="1:11" ht="30.75" thickBot="1" x14ac:dyDescent="0.25">
      <c r="A30" s="279">
        <v>16</v>
      </c>
      <c r="B30" s="735"/>
      <c r="C30" s="281"/>
      <c r="D30" s="91" t="s">
        <v>128</v>
      </c>
      <c r="E30" s="260" t="s">
        <v>129</v>
      </c>
      <c r="F30" s="228">
        <v>5</v>
      </c>
      <c r="G30" s="262" t="s">
        <v>131</v>
      </c>
      <c r="H30" s="270">
        <v>7000</v>
      </c>
      <c r="I30" s="270">
        <v>0</v>
      </c>
      <c r="J30" s="703" t="s">
        <v>56</v>
      </c>
      <c r="K30" s="704"/>
    </row>
    <row r="31" spans="1:11" ht="30" x14ac:dyDescent="0.2">
      <c r="A31" s="278">
        <v>17</v>
      </c>
      <c r="B31" s="735"/>
      <c r="C31" s="281"/>
      <c r="D31" s="91" t="s">
        <v>11</v>
      </c>
      <c r="E31" s="260" t="s">
        <v>32</v>
      </c>
      <c r="F31" s="228">
        <v>658.3</v>
      </c>
      <c r="G31" s="262"/>
      <c r="H31" s="270">
        <v>20800</v>
      </c>
      <c r="I31" s="270">
        <v>13166</v>
      </c>
      <c r="J31" s="703" t="s">
        <v>55</v>
      </c>
      <c r="K31" s="704"/>
    </row>
    <row r="32" spans="1:11" ht="26.45" customHeight="1" thickBot="1" x14ac:dyDescent="0.25">
      <c r="A32" s="279">
        <v>18</v>
      </c>
      <c r="B32" s="735"/>
      <c r="C32" s="281"/>
      <c r="D32" s="91" t="s">
        <v>130</v>
      </c>
      <c r="E32" s="260" t="s">
        <v>129</v>
      </c>
      <c r="F32" s="228">
        <v>5</v>
      </c>
      <c r="G32" s="262" t="s">
        <v>132</v>
      </c>
      <c r="H32" s="270">
        <v>4000</v>
      </c>
      <c r="I32" s="270">
        <v>0</v>
      </c>
      <c r="J32" s="703" t="s">
        <v>55</v>
      </c>
      <c r="K32" s="704"/>
    </row>
    <row r="33" spans="1:11" ht="26.45" customHeight="1" x14ac:dyDescent="0.2">
      <c r="A33" s="278">
        <v>19</v>
      </c>
      <c r="B33" s="735"/>
      <c r="C33" s="281"/>
      <c r="D33" s="91" t="s">
        <v>186</v>
      </c>
      <c r="E33" s="260" t="s">
        <v>32</v>
      </c>
      <c r="F33" s="228">
        <v>60</v>
      </c>
      <c r="G33" s="272"/>
      <c r="H33" s="270">
        <v>60000</v>
      </c>
      <c r="I33" s="270">
        <v>0</v>
      </c>
      <c r="J33" s="703" t="s">
        <v>54</v>
      </c>
      <c r="K33" s="704"/>
    </row>
    <row r="34" spans="1:11" ht="15.75" thickBot="1" x14ac:dyDescent="0.25">
      <c r="A34" s="279">
        <v>20</v>
      </c>
      <c r="B34" s="735"/>
      <c r="C34" s="283" t="s">
        <v>1</v>
      </c>
      <c r="D34" s="91" t="s">
        <v>177</v>
      </c>
      <c r="E34" s="260" t="s">
        <v>178</v>
      </c>
      <c r="F34" s="228"/>
      <c r="G34" s="272"/>
      <c r="H34" s="270">
        <v>15000</v>
      </c>
      <c r="I34" s="270">
        <v>25000</v>
      </c>
      <c r="J34" s="703" t="s">
        <v>57</v>
      </c>
      <c r="K34" s="704"/>
    </row>
    <row r="35" spans="1:11" ht="30.75" thickBot="1" x14ac:dyDescent="0.25">
      <c r="A35" s="278">
        <v>21</v>
      </c>
      <c r="B35" s="736"/>
      <c r="C35" s="268" t="s">
        <v>7</v>
      </c>
      <c r="D35" s="57" t="s">
        <v>15</v>
      </c>
      <c r="E35" s="214" t="s">
        <v>18</v>
      </c>
      <c r="F35" s="254" t="s">
        <v>5</v>
      </c>
      <c r="G35" s="263"/>
      <c r="H35" s="215">
        <v>0</v>
      </c>
      <c r="I35" s="215">
        <v>0</v>
      </c>
      <c r="J35" s="711" t="s">
        <v>57</v>
      </c>
      <c r="K35" s="712"/>
    </row>
    <row r="36" spans="1:11" ht="15.75" thickBot="1" x14ac:dyDescent="0.25">
      <c r="A36" s="279">
        <v>22</v>
      </c>
      <c r="B36" s="677">
        <v>240</v>
      </c>
      <c r="C36" s="294"/>
      <c r="D36" s="295" t="s">
        <v>10</v>
      </c>
      <c r="E36" s="296" t="s">
        <v>32</v>
      </c>
      <c r="F36" s="297">
        <v>15</v>
      </c>
      <c r="G36" s="298"/>
      <c r="H36" s="299">
        <v>10500</v>
      </c>
      <c r="I36" s="299">
        <v>0</v>
      </c>
      <c r="J36" s="653" t="s">
        <v>55</v>
      </c>
      <c r="K36" s="654"/>
    </row>
    <row r="37" spans="1:11" ht="135" x14ac:dyDescent="0.2">
      <c r="A37" s="278">
        <v>23</v>
      </c>
      <c r="B37" s="721"/>
      <c r="C37" s="284"/>
      <c r="D37" s="15" t="s">
        <v>147</v>
      </c>
      <c r="E37" s="265" t="s">
        <v>21</v>
      </c>
      <c r="F37" s="174">
        <v>374</v>
      </c>
      <c r="G37" s="31" t="s">
        <v>172</v>
      </c>
      <c r="H37" s="174">
        <v>10400</v>
      </c>
      <c r="I37" s="174">
        <v>7480</v>
      </c>
      <c r="J37" s="651" t="s">
        <v>55</v>
      </c>
      <c r="K37" s="652"/>
    </row>
    <row r="38" spans="1:11" ht="30.75" thickBot="1" x14ac:dyDescent="0.25">
      <c r="A38" s="279">
        <v>24</v>
      </c>
      <c r="B38" s="721"/>
      <c r="C38" s="284"/>
      <c r="D38" s="15" t="s">
        <v>130</v>
      </c>
      <c r="E38" s="265"/>
      <c r="F38" s="174"/>
      <c r="G38" s="31"/>
      <c r="H38" s="174">
        <v>4000</v>
      </c>
      <c r="I38" s="174">
        <v>0</v>
      </c>
      <c r="J38" s="649" t="s">
        <v>55</v>
      </c>
      <c r="K38" s="650"/>
    </row>
    <row r="39" spans="1:11" ht="30" x14ac:dyDescent="0.2">
      <c r="A39" s="278">
        <v>25</v>
      </c>
      <c r="B39" s="721"/>
      <c r="C39" s="284"/>
      <c r="D39" s="15" t="s">
        <v>181</v>
      </c>
      <c r="E39" s="265" t="s">
        <v>182</v>
      </c>
      <c r="F39" s="174">
        <v>80</v>
      </c>
      <c r="G39" s="31" t="s">
        <v>183</v>
      </c>
      <c r="H39" s="174">
        <v>102600</v>
      </c>
      <c r="I39" s="174">
        <v>10800</v>
      </c>
      <c r="J39" s="649" t="s">
        <v>54</v>
      </c>
      <c r="K39" s="650"/>
    </row>
    <row r="40" spans="1:11" ht="15.75" thickBot="1" x14ac:dyDescent="0.25">
      <c r="A40" s="279">
        <v>26</v>
      </c>
      <c r="B40" s="721"/>
      <c r="C40" s="284"/>
      <c r="D40" s="15" t="s">
        <v>179</v>
      </c>
      <c r="E40" s="265"/>
      <c r="F40" s="174"/>
      <c r="G40" s="31" t="s">
        <v>188</v>
      </c>
      <c r="H40" s="174">
        <v>7000</v>
      </c>
      <c r="I40" s="174">
        <v>1000</v>
      </c>
      <c r="J40" s="649" t="s">
        <v>54</v>
      </c>
      <c r="K40" s="650"/>
    </row>
    <row r="41" spans="1:11" ht="30" x14ac:dyDescent="0.2">
      <c r="A41" s="278">
        <v>27</v>
      </c>
      <c r="B41" s="721"/>
      <c r="C41" s="284"/>
      <c r="D41" s="15" t="s">
        <v>128</v>
      </c>
      <c r="E41" s="265"/>
      <c r="F41" s="174"/>
      <c r="G41" s="31" t="s">
        <v>131</v>
      </c>
      <c r="H41" s="174">
        <v>7000</v>
      </c>
      <c r="I41" s="174">
        <v>0</v>
      </c>
      <c r="J41" s="649" t="s">
        <v>54</v>
      </c>
      <c r="K41" s="650"/>
    </row>
    <row r="42" spans="1:11" ht="30" customHeight="1" thickBot="1" x14ac:dyDescent="0.25">
      <c r="A42" s="279">
        <v>28</v>
      </c>
      <c r="B42" s="721"/>
      <c r="C42" s="284"/>
      <c r="D42" s="15" t="s">
        <v>149</v>
      </c>
      <c r="E42" s="265" t="s">
        <v>18</v>
      </c>
      <c r="F42" s="174">
        <v>30</v>
      </c>
      <c r="G42" s="40" t="s">
        <v>180</v>
      </c>
      <c r="H42" s="174">
        <v>20000</v>
      </c>
      <c r="I42" s="174">
        <v>10500</v>
      </c>
      <c r="J42" s="651" t="s">
        <v>58</v>
      </c>
      <c r="K42" s="652"/>
    </row>
    <row r="43" spans="1:11" ht="40.9" customHeight="1" x14ac:dyDescent="0.2">
      <c r="A43" s="278">
        <v>29</v>
      </c>
      <c r="B43" s="721"/>
      <c r="C43" s="284"/>
      <c r="D43" s="14" t="s">
        <v>191</v>
      </c>
      <c r="E43" s="292" t="s">
        <v>18</v>
      </c>
      <c r="F43" s="205">
        <v>42</v>
      </c>
      <c r="G43" s="40"/>
      <c r="H43" s="302">
        <v>800</v>
      </c>
      <c r="I43" s="205">
        <f>30*F43</f>
        <v>1260</v>
      </c>
      <c r="J43" s="703" t="s">
        <v>55</v>
      </c>
      <c r="K43" s="704"/>
    </row>
    <row r="44" spans="1:11" ht="30" customHeight="1" thickBot="1" x14ac:dyDescent="0.25">
      <c r="A44" s="279">
        <v>30</v>
      </c>
      <c r="B44" s="721"/>
      <c r="C44" s="284"/>
      <c r="D44" s="15" t="s">
        <v>187</v>
      </c>
      <c r="E44" s="290" t="s">
        <v>182</v>
      </c>
      <c r="F44" s="174">
        <v>114</v>
      </c>
      <c r="G44" s="40" t="s">
        <v>183</v>
      </c>
      <c r="H44" s="174">
        <v>91200</v>
      </c>
      <c r="I44" s="174">
        <v>11400</v>
      </c>
      <c r="J44" s="649" t="s">
        <v>55</v>
      </c>
      <c r="K44" s="650"/>
    </row>
    <row r="45" spans="1:11" ht="60.75" thickBot="1" x14ac:dyDescent="0.25">
      <c r="A45" s="278">
        <v>31</v>
      </c>
      <c r="B45" s="678"/>
      <c r="C45" s="293">
        <v>1</v>
      </c>
      <c r="D45" s="168" t="s">
        <v>96</v>
      </c>
      <c r="E45" s="169" t="s">
        <v>32</v>
      </c>
      <c r="F45" s="186">
        <v>3</v>
      </c>
      <c r="G45" s="170" t="s">
        <v>150</v>
      </c>
      <c r="H45" s="186">
        <v>2350</v>
      </c>
      <c r="I45" s="186">
        <v>1200</v>
      </c>
      <c r="J45" s="722" t="s">
        <v>55</v>
      </c>
      <c r="K45" s="723"/>
    </row>
    <row r="46" spans="1:11" ht="18.600000000000001" customHeight="1" x14ac:dyDescent="0.2">
      <c r="A46" s="48"/>
      <c r="B46" s="60"/>
      <c r="C46" s="48"/>
      <c r="D46" s="719" t="s">
        <v>60</v>
      </c>
      <c r="E46" s="716"/>
      <c r="F46" s="716"/>
      <c r="G46" s="720"/>
      <c r="H46" s="309">
        <f>SUM(H15:H45)</f>
        <v>600485</v>
      </c>
      <c r="I46" s="310">
        <f>SUM(I15:I45)</f>
        <v>101416</v>
      </c>
      <c r="J46" s="724">
        <f>H46+I46</f>
        <v>701901</v>
      </c>
      <c r="K46" s="725"/>
    </row>
    <row r="47" spans="1:11" ht="16.899999999999999" customHeight="1" x14ac:dyDescent="0.2">
      <c r="A47" s="718" t="s">
        <v>189</v>
      </c>
      <c r="B47" s="718"/>
      <c r="C47" s="718"/>
      <c r="D47" s="718"/>
      <c r="E47" s="718"/>
      <c r="F47" s="718"/>
      <c r="G47" s="718"/>
      <c r="H47" s="300"/>
      <c r="I47" s="300"/>
      <c r="J47" s="48"/>
      <c r="K47" s="48"/>
    </row>
    <row r="48" spans="1:11" ht="16.899999999999999" customHeight="1" x14ac:dyDescent="0.2">
      <c r="A48" s="718" t="s">
        <v>190</v>
      </c>
      <c r="B48" s="718"/>
      <c r="C48" s="718"/>
      <c r="D48" s="718"/>
      <c r="E48" s="718"/>
      <c r="F48" s="718"/>
      <c r="G48" s="718"/>
      <c r="H48" s="301"/>
      <c r="I48" s="300"/>
      <c r="J48" s="48"/>
      <c r="K48" s="48"/>
    </row>
    <row r="49" spans="1:11" ht="16.5" x14ac:dyDescent="0.2">
      <c r="A49" s="67"/>
      <c r="B49" s="65"/>
      <c r="C49" s="65"/>
      <c r="D49" s="65"/>
      <c r="E49" s="67"/>
      <c r="F49" s="67"/>
      <c r="G49" s="67"/>
      <c r="H49" s="65"/>
      <c r="I49" s="67"/>
      <c r="J49" s="65"/>
      <c r="K49" s="65"/>
    </row>
    <row r="50" spans="1:11" ht="16.5" x14ac:dyDescent="0.2">
      <c r="A50" s="67"/>
      <c r="B50" s="65"/>
      <c r="C50" s="65" t="s">
        <v>63</v>
      </c>
      <c r="D50" s="65"/>
      <c r="E50" s="67"/>
      <c r="F50" s="67"/>
      <c r="G50" s="67"/>
      <c r="H50" s="65"/>
      <c r="I50" s="67"/>
      <c r="J50" s="65"/>
      <c r="K50" s="65"/>
    </row>
    <row r="51" spans="1:11" ht="16.5" x14ac:dyDescent="0.2">
      <c r="A51" s="67"/>
      <c r="B51" s="65"/>
      <c r="C51" s="65" t="s">
        <v>62</v>
      </c>
      <c r="D51" s="65"/>
      <c r="E51" s="67"/>
      <c r="F51" s="67"/>
      <c r="G51" s="67"/>
      <c r="H51" s="65"/>
      <c r="I51" s="67"/>
      <c r="J51" s="65"/>
      <c r="K51" s="65"/>
    </row>
  </sheetData>
  <mergeCells count="53">
    <mergeCell ref="B15:B24"/>
    <mergeCell ref="J30:K30"/>
    <mergeCell ref="J31:K31"/>
    <mergeCell ref="J34:K34"/>
    <mergeCell ref="J35:K35"/>
    <mergeCell ref="B25:B35"/>
    <mergeCell ref="J25:K25"/>
    <mergeCell ref="J26:K26"/>
    <mergeCell ref="J27:K27"/>
    <mergeCell ref="J28:K28"/>
    <mergeCell ref="J29:K29"/>
    <mergeCell ref="J16:K16"/>
    <mergeCell ref="J17:K17"/>
    <mergeCell ref="J18:K18"/>
    <mergeCell ref="J19:K19"/>
    <mergeCell ref="J33:K33"/>
    <mergeCell ref="J11:K13"/>
    <mergeCell ref="H12:H13"/>
    <mergeCell ref="I12:I13"/>
    <mergeCell ref="J14:K14"/>
    <mergeCell ref="J15:K15"/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H11:I11"/>
    <mergeCell ref="J20:K20"/>
    <mergeCell ref="J40:K40"/>
    <mergeCell ref="J36:K36"/>
    <mergeCell ref="J39:K39"/>
    <mergeCell ref="J22:K22"/>
    <mergeCell ref="J23:K23"/>
    <mergeCell ref="J32:K32"/>
    <mergeCell ref="J24:K24"/>
    <mergeCell ref="J21:K21"/>
    <mergeCell ref="J37:K37"/>
    <mergeCell ref="A47:G47"/>
    <mergeCell ref="A48:G48"/>
    <mergeCell ref="J43:K43"/>
    <mergeCell ref="D46:G46"/>
    <mergeCell ref="J41:K41"/>
    <mergeCell ref="B36:B45"/>
    <mergeCell ref="J42:K42"/>
    <mergeCell ref="J45:K45"/>
    <mergeCell ref="J44:K44"/>
    <mergeCell ref="J46:K46"/>
    <mergeCell ref="J38:K38"/>
  </mergeCells>
  <pageMargins left="0.23622047244094491" right="0.23622047244094491" top="0.35433070866141736" bottom="0.35433070866141736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24" workbookViewId="0">
      <selection activeCell="M17" sqref="M17"/>
    </sheetView>
  </sheetViews>
  <sheetFormatPr defaultRowHeight="12.75" x14ac:dyDescent="0.2"/>
  <cols>
    <col min="4" max="4" width="21.42578125" customWidth="1"/>
    <col min="8" max="9" width="12.7109375" customWidth="1"/>
    <col min="12" max="12" width="9.5703125" bestFit="1" customWidth="1"/>
  </cols>
  <sheetData>
    <row r="1" spans="1:11" ht="16.5" x14ac:dyDescent="0.2">
      <c r="A1" s="48"/>
      <c r="B1" s="49"/>
      <c r="C1" s="49" t="s">
        <v>48</v>
      </c>
      <c r="D1" s="49"/>
      <c r="E1" s="48"/>
      <c r="F1" s="48"/>
      <c r="G1" s="48"/>
      <c r="H1" s="49"/>
      <c r="I1" s="48"/>
      <c r="J1" s="49"/>
      <c r="K1" s="49"/>
    </row>
    <row r="2" spans="1:11" ht="16.5" x14ac:dyDescent="0.2">
      <c r="A2" s="48"/>
      <c r="B2" s="49"/>
      <c r="C2" s="49" t="s">
        <v>49</v>
      </c>
      <c r="D2" s="49"/>
      <c r="E2" s="48"/>
      <c r="F2" s="48"/>
      <c r="G2" s="48"/>
      <c r="H2" s="49"/>
      <c r="I2" s="48"/>
      <c r="J2" s="49"/>
      <c r="K2" s="49"/>
    </row>
    <row r="3" spans="1:11" ht="16.5" x14ac:dyDescent="0.2">
      <c r="A3" s="48"/>
      <c r="B3" s="49"/>
      <c r="C3" s="49" t="s">
        <v>50</v>
      </c>
      <c r="D3" s="49"/>
      <c r="E3" s="48"/>
      <c r="F3" s="48"/>
      <c r="G3" s="48"/>
      <c r="H3" s="49"/>
      <c r="I3" s="48"/>
      <c r="J3" s="49"/>
      <c r="K3" s="49"/>
    </row>
    <row r="4" spans="1:11" ht="16.5" x14ac:dyDescent="0.2">
      <c r="A4" s="48"/>
      <c r="B4" s="49"/>
      <c r="C4" s="49" t="s">
        <v>51</v>
      </c>
      <c r="D4" s="49"/>
      <c r="E4" s="48"/>
      <c r="F4" s="48"/>
      <c r="G4" s="48"/>
      <c r="H4" s="49"/>
      <c r="I4" s="48"/>
      <c r="J4" s="49"/>
      <c r="K4" s="49"/>
    </row>
    <row r="5" spans="1:11" ht="16.5" x14ac:dyDescent="0.2">
      <c r="A5" s="48"/>
      <c r="B5" s="49"/>
      <c r="C5" s="49" t="s">
        <v>174</v>
      </c>
      <c r="D5" s="49"/>
      <c r="E5" s="48"/>
      <c r="F5" s="48"/>
      <c r="G5" s="48"/>
      <c r="H5" s="49"/>
      <c r="I5" s="48"/>
      <c r="J5" s="49"/>
      <c r="K5" s="49"/>
    </row>
    <row r="6" spans="1:11" x14ac:dyDescent="0.2">
      <c r="A6" s="45"/>
      <c r="E6" s="45"/>
      <c r="F6" s="45"/>
      <c r="G6" s="45"/>
      <c r="I6" s="45"/>
    </row>
    <row r="7" spans="1:11" ht="17.25" x14ac:dyDescent="0.2">
      <c r="A7" s="670" t="s">
        <v>133</v>
      </c>
      <c r="B7" s="670"/>
      <c r="C7" s="670"/>
      <c r="D7" s="670"/>
      <c r="E7" s="670"/>
      <c r="F7" s="670"/>
      <c r="G7" s="670"/>
      <c r="H7" s="670"/>
      <c r="I7" s="670"/>
    </row>
    <row r="8" spans="1:11" ht="17.25" x14ac:dyDescent="0.2">
      <c r="A8" s="670" t="s">
        <v>134</v>
      </c>
      <c r="B8" s="670"/>
      <c r="C8" s="670"/>
      <c r="D8" s="670"/>
      <c r="E8" s="670"/>
      <c r="F8" s="670"/>
      <c r="G8" s="670"/>
      <c r="H8" s="670"/>
      <c r="I8" s="670"/>
    </row>
    <row r="9" spans="1:11" ht="17.25" x14ac:dyDescent="0.2">
      <c r="A9" s="674" t="s">
        <v>175</v>
      </c>
      <c r="B9" s="674"/>
      <c r="C9" s="674"/>
      <c r="D9" s="674"/>
      <c r="E9" s="674"/>
      <c r="F9" s="674"/>
      <c r="G9" s="674"/>
      <c r="H9" s="674"/>
      <c r="I9" s="674"/>
    </row>
    <row r="10" spans="1:11" ht="13.5" thickBot="1" x14ac:dyDescent="0.25">
      <c r="A10" s="45"/>
      <c r="E10" s="45"/>
      <c r="F10" s="45"/>
      <c r="G10" s="45"/>
      <c r="I10" s="45"/>
    </row>
    <row r="11" spans="1:11" ht="13.5" thickBot="1" x14ac:dyDescent="0.25">
      <c r="A11" s="671" t="s">
        <v>0</v>
      </c>
      <c r="B11" s="679" t="s">
        <v>2</v>
      </c>
      <c r="C11" s="671" t="s">
        <v>67</v>
      </c>
      <c r="D11" s="682" t="s">
        <v>8</v>
      </c>
      <c r="E11" s="671" t="s">
        <v>66</v>
      </c>
      <c r="F11" s="679" t="s">
        <v>65</v>
      </c>
      <c r="G11" s="671" t="s">
        <v>53</v>
      </c>
      <c r="H11" s="675" t="s">
        <v>64</v>
      </c>
      <c r="I11" s="676"/>
      <c r="J11" s="685" t="s">
        <v>52</v>
      </c>
      <c r="K11" s="686"/>
    </row>
    <row r="12" spans="1:11" x14ac:dyDescent="0.2">
      <c r="A12" s="672"/>
      <c r="B12" s="680"/>
      <c r="C12" s="672"/>
      <c r="D12" s="683"/>
      <c r="E12" s="672"/>
      <c r="F12" s="680"/>
      <c r="G12" s="672"/>
      <c r="H12" s="677" t="s">
        <v>30</v>
      </c>
      <c r="I12" s="677" t="s">
        <v>31</v>
      </c>
      <c r="J12" s="687"/>
      <c r="K12" s="688"/>
    </row>
    <row r="13" spans="1:11" ht="13.5" thickBot="1" x14ac:dyDescent="0.25">
      <c r="A13" s="673"/>
      <c r="B13" s="681"/>
      <c r="C13" s="673"/>
      <c r="D13" s="684"/>
      <c r="E13" s="673"/>
      <c r="F13" s="681"/>
      <c r="G13" s="673"/>
      <c r="H13" s="678"/>
      <c r="I13" s="678"/>
      <c r="J13" s="689"/>
      <c r="K13" s="690"/>
    </row>
    <row r="14" spans="1:11" ht="15" thickBot="1" x14ac:dyDescent="0.25">
      <c r="A14" s="291" t="s">
        <v>1</v>
      </c>
      <c r="B14" s="81" t="s">
        <v>3</v>
      </c>
      <c r="C14" s="80" t="s">
        <v>5</v>
      </c>
      <c r="D14" s="244" t="s">
        <v>9</v>
      </c>
      <c r="E14" s="80" t="s">
        <v>16</v>
      </c>
      <c r="F14" s="81" t="s">
        <v>19</v>
      </c>
      <c r="G14" s="80">
        <v>7</v>
      </c>
      <c r="H14" s="82">
        <v>8</v>
      </c>
      <c r="I14" s="83">
        <v>9</v>
      </c>
      <c r="J14" s="693">
        <v>10</v>
      </c>
      <c r="K14" s="694"/>
    </row>
    <row r="15" spans="1:11" ht="30" x14ac:dyDescent="0.2">
      <c r="A15" s="285">
        <v>1</v>
      </c>
      <c r="B15" s="741" t="s">
        <v>37</v>
      </c>
      <c r="C15" s="277" t="s">
        <v>7</v>
      </c>
      <c r="D15" s="286" t="s">
        <v>10</v>
      </c>
      <c r="E15" s="139" t="s">
        <v>21</v>
      </c>
      <c r="F15" s="287">
        <v>43</v>
      </c>
      <c r="G15" s="264"/>
      <c r="H15" s="218">
        <v>30100</v>
      </c>
      <c r="I15" s="218">
        <v>0</v>
      </c>
      <c r="J15" s="713" t="s">
        <v>54</v>
      </c>
      <c r="K15" s="714"/>
    </row>
    <row r="16" spans="1:11" ht="75.75" thickBot="1" x14ac:dyDescent="0.25">
      <c r="A16" s="303">
        <v>2</v>
      </c>
      <c r="B16" s="741"/>
      <c r="C16" s="267"/>
      <c r="D16" s="14" t="s">
        <v>23</v>
      </c>
      <c r="E16" s="260" t="s">
        <v>21</v>
      </c>
      <c r="F16" s="196">
        <v>61.6</v>
      </c>
      <c r="G16" s="201" t="s">
        <v>46</v>
      </c>
      <c r="H16" s="205">
        <v>2150</v>
      </c>
      <c r="I16" s="205">
        <f>20*F16</f>
        <v>1232</v>
      </c>
      <c r="J16" s="703" t="s">
        <v>55</v>
      </c>
      <c r="K16" s="704"/>
    </row>
    <row r="17" spans="1:11" ht="48.6" customHeight="1" x14ac:dyDescent="0.2">
      <c r="A17" s="285">
        <v>3</v>
      </c>
      <c r="B17" s="741"/>
      <c r="C17" s="267"/>
      <c r="D17" s="14" t="s">
        <v>14</v>
      </c>
      <c r="E17" s="260"/>
      <c r="F17" s="196"/>
      <c r="G17" s="259"/>
      <c r="H17" s="205">
        <v>2000</v>
      </c>
      <c r="I17" s="205">
        <v>1500</v>
      </c>
      <c r="J17" s="703" t="s">
        <v>55</v>
      </c>
      <c r="K17" s="704"/>
    </row>
    <row r="18" spans="1:11" ht="75.75" thickBot="1" x14ac:dyDescent="0.25">
      <c r="A18" s="303">
        <v>4</v>
      </c>
      <c r="B18" s="741"/>
      <c r="C18" s="267"/>
      <c r="D18" s="14" t="s">
        <v>191</v>
      </c>
      <c r="E18" s="260" t="s">
        <v>18</v>
      </c>
      <c r="F18" s="196">
        <v>84</v>
      </c>
      <c r="G18" s="262" t="s">
        <v>107</v>
      </c>
      <c r="H18" s="205">
        <v>2600</v>
      </c>
      <c r="I18" s="205">
        <v>2520</v>
      </c>
      <c r="J18" s="703" t="s">
        <v>55</v>
      </c>
      <c r="K18" s="704"/>
    </row>
    <row r="19" spans="1:11" ht="120" x14ac:dyDescent="0.2">
      <c r="A19" s="285">
        <v>5</v>
      </c>
      <c r="B19" s="741"/>
      <c r="C19" s="267"/>
      <c r="D19" s="14" t="s">
        <v>11</v>
      </c>
      <c r="E19" s="260" t="s">
        <v>32</v>
      </c>
      <c r="F19" s="196">
        <v>177.1</v>
      </c>
      <c r="G19" s="201" t="s">
        <v>47</v>
      </c>
      <c r="H19" s="205">
        <v>5070</v>
      </c>
      <c r="I19" s="205">
        <v>3542</v>
      </c>
      <c r="J19" s="703" t="s">
        <v>55</v>
      </c>
      <c r="K19" s="704"/>
    </row>
    <row r="20" spans="1:11" ht="30.75" thickBot="1" x14ac:dyDescent="0.25">
      <c r="A20" s="303">
        <v>6</v>
      </c>
      <c r="B20" s="741"/>
      <c r="C20" s="266">
        <v>2</v>
      </c>
      <c r="D20" s="234" t="s">
        <v>29</v>
      </c>
      <c r="E20" s="260" t="s">
        <v>32</v>
      </c>
      <c r="F20" s="230">
        <v>250</v>
      </c>
      <c r="G20" s="274"/>
      <c r="H20" s="207">
        <v>5200</v>
      </c>
      <c r="I20" s="207">
        <v>10000</v>
      </c>
      <c r="J20" s="703" t="s">
        <v>58</v>
      </c>
      <c r="K20" s="704"/>
    </row>
    <row r="21" spans="1:11" ht="30" x14ac:dyDescent="0.2">
      <c r="A21" s="285">
        <v>7</v>
      </c>
      <c r="B21" s="741"/>
      <c r="C21" s="266">
        <v>2</v>
      </c>
      <c r="D21" s="236" t="s">
        <v>184</v>
      </c>
      <c r="E21" s="260" t="s">
        <v>32</v>
      </c>
      <c r="F21" s="257">
        <v>10</v>
      </c>
      <c r="G21" s="273"/>
      <c r="H21" s="275">
        <v>2200</v>
      </c>
      <c r="I21" s="275">
        <v>2000</v>
      </c>
      <c r="J21" s="703" t="s">
        <v>56</v>
      </c>
      <c r="K21" s="704"/>
    </row>
    <row r="22" spans="1:11" ht="30.75" thickBot="1" x14ac:dyDescent="0.25">
      <c r="A22" s="303">
        <v>8</v>
      </c>
      <c r="B22" s="741"/>
      <c r="C22" s="266"/>
      <c r="D22" s="91" t="s">
        <v>128</v>
      </c>
      <c r="E22" s="260" t="s">
        <v>129</v>
      </c>
      <c r="F22" s="228">
        <v>5</v>
      </c>
      <c r="G22" s="262" t="s">
        <v>131</v>
      </c>
      <c r="H22" s="270">
        <v>7000</v>
      </c>
      <c r="I22" s="270">
        <v>0</v>
      </c>
      <c r="J22" s="703" t="s">
        <v>56</v>
      </c>
      <c r="K22" s="704"/>
    </row>
    <row r="23" spans="1:11" ht="30" x14ac:dyDescent="0.2">
      <c r="A23" s="285">
        <v>9</v>
      </c>
      <c r="B23" s="741"/>
      <c r="C23" s="266"/>
      <c r="D23" s="91" t="s">
        <v>176</v>
      </c>
      <c r="E23" s="260" t="s">
        <v>32</v>
      </c>
      <c r="F23" s="228">
        <v>50</v>
      </c>
      <c r="G23" s="262"/>
      <c r="H23" s="270">
        <f>F23*900</f>
        <v>45000</v>
      </c>
      <c r="I23" s="270">
        <v>0</v>
      </c>
      <c r="J23" s="703" t="s">
        <v>55</v>
      </c>
      <c r="K23" s="704"/>
    </row>
    <row r="24" spans="1:11" ht="30.75" thickBot="1" x14ac:dyDescent="0.25">
      <c r="A24" s="303">
        <v>10</v>
      </c>
      <c r="B24" s="741"/>
      <c r="C24" s="267"/>
      <c r="D24" s="14" t="s">
        <v>130</v>
      </c>
      <c r="E24" s="260" t="s">
        <v>129</v>
      </c>
      <c r="F24" s="205">
        <v>5</v>
      </c>
      <c r="G24" s="200" t="s">
        <v>132</v>
      </c>
      <c r="H24" s="205">
        <v>2000</v>
      </c>
      <c r="I24" s="205">
        <v>0</v>
      </c>
      <c r="J24" s="705" t="s">
        <v>55</v>
      </c>
      <c r="K24" s="706"/>
    </row>
    <row r="25" spans="1:11" ht="30" x14ac:dyDescent="0.2">
      <c r="A25" s="285">
        <v>11</v>
      </c>
      <c r="B25" s="741"/>
      <c r="C25" s="266" t="s">
        <v>7</v>
      </c>
      <c r="D25" s="234" t="s">
        <v>15</v>
      </c>
      <c r="E25" s="190" t="s">
        <v>18</v>
      </c>
      <c r="F25" s="207">
        <v>3</v>
      </c>
      <c r="G25" s="190"/>
      <c r="H25" s="207">
        <v>0</v>
      </c>
      <c r="I25" s="207">
        <v>0</v>
      </c>
      <c r="J25" s="707" t="s">
        <v>57</v>
      </c>
      <c r="K25" s="708"/>
    </row>
    <row r="26" spans="1:11" ht="30.75" thickBot="1" x14ac:dyDescent="0.25">
      <c r="A26" s="303">
        <v>12</v>
      </c>
      <c r="B26" s="742"/>
      <c r="C26" s="268"/>
      <c r="D26" s="57" t="s">
        <v>26</v>
      </c>
      <c r="E26" s="214" t="s">
        <v>18</v>
      </c>
      <c r="F26" s="215">
        <v>17</v>
      </c>
      <c r="G26" s="214"/>
      <c r="H26" s="215">
        <v>2000</v>
      </c>
      <c r="I26" s="215">
        <v>4250</v>
      </c>
      <c r="J26" s="711" t="s">
        <v>58</v>
      </c>
      <c r="K26" s="712"/>
    </row>
    <row r="27" spans="1:11" ht="30" x14ac:dyDescent="0.2">
      <c r="A27" s="285">
        <v>13</v>
      </c>
      <c r="B27" s="731" t="s">
        <v>28</v>
      </c>
      <c r="C27" s="277"/>
      <c r="D27" s="235" t="s">
        <v>10</v>
      </c>
      <c r="E27" s="139" t="s">
        <v>21</v>
      </c>
      <c r="F27" s="218">
        <v>27</v>
      </c>
      <c r="G27" s="139"/>
      <c r="H27" s="218">
        <v>18900</v>
      </c>
      <c r="I27" s="218">
        <v>0</v>
      </c>
      <c r="J27" s="713" t="s">
        <v>54</v>
      </c>
      <c r="K27" s="714"/>
    </row>
    <row r="28" spans="1:11" ht="60.75" thickBot="1" x14ac:dyDescent="0.25">
      <c r="A28" s="303">
        <v>14</v>
      </c>
      <c r="B28" s="732"/>
      <c r="C28" s="266"/>
      <c r="D28" s="14" t="s">
        <v>191</v>
      </c>
      <c r="E28" s="260" t="s">
        <v>18</v>
      </c>
      <c r="F28" s="196">
        <v>92</v>
      </c>
      <c r="G28" s="262" t="s">
        <v>105</v>
      </c>
      <c r="H28" s="205">
        <v>2280</v>
      </c>
      <c r="I28" s="205">
        <v>2760</v>
      </c>
      <c r="J28" s="703" t="s">
        <v>55</v>
      </c>
      <c r="K28" s="704"/>
    </row>
    <row r="29" spans="1:11" ht="30" x14ac:dyDescent="0.2">
      <c r="A29" s="285">
        <v>15</v>
      </c>
      <c r="B29" s="732"/>
      <c r="C29" s="266"/>
      <c r="D29" s="91" t="s">
        <v>128</v>
      </c>
      <c r="E29" s="260" t="s">
        <v>129</v>
      </c>
      <c r="F29" s="228">
        <v>5</v>
      </c>
      <c r="G29" s="262" t="s">
        <v>131</v>
      </c>
      <c r="H29" s="270">
        <v>7000</v>
      </c>
      <c r="I29" s="270">
        <v>0</v>
      </c>
      <c r="J29" s="703" t="s">
        <v>56</v>
      </c>
      <c r="K29" s="704"/>
    </row>
    <row r="30" spans="1:11" ht="30.75" thickBot="1" x14ac:dyDescent="0.25">
      <c r="A30" s="303">
        <v>16</v>
      </c>
      <c r="B30" s="732"/>
      <c r="C30" s="266"/>
      <c r="D30" s="91" t="s">
        <v>176</v>
      </c>
      <c r="E30" s="260" t="s">
        <v>32</v>
      </c>
      <c r="F30" s="228">
        <v>28</v>
      </c>
      <c r="G30" s="262"/>
      <c r="H30" s="270">
        <v>25200</v>
      </c>
      <c r="I30" s="270">
        <v>0</v>
      </c>
      <c r="J30" s="703" t="s">
        <v>56</v>
      </c>
      <c r="K30" s="704"/>
    </row>
    <row r="31" spans="1:11" ht="30" x14ac:dyDescent="0.2">
      <c r="A31" s="285">
        <v>17</v>
      </c>
      <c r="B31" s="732"/>
      <c r="C31" s="266"/>
      <c r="D31" s="91" t="s">
        <v>130</v>
      </c>
      <c r="E31" s="260" t="s">
        <v>129</v>
      </c>
      <c r="F31" s="228">
        <v>5</v>
      </c>
      <c r="G31" s="262" t="s">
        <v>132</v>
      </c>
      <c r="H31" s="270">
        <v>2000</v>
      </c>
      <c r="I31" s="270">
        <v>0</v>
      </c>
      <c r="J31" s="703" t="s">
        <v>55</v>
      </c>
      <c r="K31" s="704"/>
    </row>
    <row r="32" spans="1:11" ht="45.75" thickBot="1" x14ac:dyDescent="0.25">
      <c r="A32" s="303">
        <v>18</v>
      </c>
      <c r="B32" s="733"/>
      <c r="C32" s="268"/>
      <c r="D32" s="57" t="s">
        <v>27</v>
      </c>
      <c r="E32" s="214"/>
      <c r="F32" s="254"/>
      <c r="G32" s="214" t="s">
        <v>34</v>
      </c>
      <c r="H32" s="215">
        <v>1500</v>
      </c>
      <c r="I32" s="215">
        <v>1000</v>
      </c>
      <c r="J32" s="711" t="s">
        <v>55</v>
      </c>
      <c r="K32" s="712"/>
    </row>
    <row r="33" spans="1:11" ht="45" x14ac:dyDescent="0.2">
      <c r="A33" s="285">
        <v>19</v>
      </c>
      <c r="B33" s="732">
        <v>218</v>
      </c>
      <c r="C33" s="266" t="s">
        <v>118</v>
      </c>
      <c r="D33" s="236" t="s">
        <v>14</v>
      </c>
      <c r="E33" s="256"/>
      <c r="F33" s="257"/>
      <c r="G33" s="261" t="s">
        <v>34</v>
      </c>
      <c r="H33" s="207">
        <v>1500</v>
      </c>
      <c r="I33" s="207">
        <v>1000</v>
      </c>
      <c r="J33" s="707" t="s">
        <v>55</v>
      </c>
      <c r="K33" s="708"/>
    </row>
    <row r="34" spans="1:11" ht="75.75" thickBot="1" x14ac:dyDescent="0.25">
      <c r="A34" s="303">
        <v>20</v>
      </c>
      <c r="B34" s="732"/>
      <c r="C34" s="288" t="s">
        <v>117</v>
      </c>
      <c r="D34" s="14" t="s">
        <v>191</v>
      </c>
      <c r="E34" s="227" t="s">
        <v>18</v>
      </c>
      <c r="F34" s="228">
        <v>86</v>
      </c>
      <c r="G34" s="262" t="s">
        <v>106</v>
      </c>
      <c r="H34" s="205">
        <v>1800</v>
      </c>
      <c r="I34" s="205">
        <v>2580</v>
      </c>
      <c r="J34" s="703" t="s">
        <v>55</v>
      </c>
      <c r="K34" s="704"/>
    </row>
    <row r="35" spans="1:11" ht="30" x14ac:dyDescent="0.2">
      <c r="A35" s="285">
        <v>21</v>
      </c>
      <c r="B35" s="732"/>
      <c r="C35" s="288" t="s">
        <v>117</v>
      </c>
      <c r="D35" s="14" t="s">
        <v>10</v>
      </c>
      <c r="E35" s="260" t="s">
        <v>21</v>
      </c>
      <c r="F35" s="205">
        <v>54</v>
      </c>
      <c r="G35" s="259"/>
      <c r="H35" s="205">
        <v>37800</v>
      </c>
      <c r="I35" s="205">
        <v>0</v>
      </c>
      <c r="J35" s="703" t="s">
        <v>54</v>
      </c>
      <c r="K35" s="704"/>
    </row>
    <row r="36" spans="1:11" ht="135.75" thickBot="1" x14ac:dyDescent="0.25">
      <c r="A36" s="303">
        <v>22</v>
      </c>
      <c r="B36" s="732"/>
      <c r="C36" s="288" t="s">
        <v>117</v>
      </c>
      <c r="D36" s="14" t="s">
        <v>24</v>
      </c>
      <c r="E36" s="260" t="s">
        <v>21</v>
      </c>
      <c r="F36" s="196">
        <v>217</v>
      </c>
      <c r="G36" s="201" t="s">
        <v>38</v>
      </c>
      <c r="H36" s="205">
        <v>4550</v>
      </c>
      <c r="I36" s="205">
        <v>4340</v>
      </c>
      <c r="J36" s="703" t="s">
        <v>55</v>
      </c>
      <c r="K36" s="704"/>
    </row>
    <row r="37" spans="1:11" ht="60" x14ac:dyDescent="0.2">
      <c r="A37" s="285">
        <v>23</v>
      </c>
      <c r="B37" s="732"/>
      <c r="C37" s="267">
        <v>1</v>
      </c>
      <c r="D37" s="14" t="s">
        <v>96</v>
      </c>
      <c r="E37" s="260" t="s">
        <v>32</v>
      </c>
      <c r="F37" s="205">
        <v>12</v>
      </c>
      <c r="G37" s="200" t="s">
        <v>98</v>
      </c>
      <c r="H37" s="205">
        <v>9360</v>
      </c>
      <c r="I37" s="205">
        <v>4800</v>
      </c>
      <c r="J37" s="703" t="s">
        <v>55</v>
      </c>
      <c r="K37" s="704"/>
    </row>
    <row r="38" spans="1:11" ht="30.75" thickBot="1" x14ac:dyDescent="0.25">
      <c r="A38" s="303">
        <v>24</v>
      </c>
      <c r="B38" s="732"/>
      <c r="C38" s="266" t="s">
        <v>185</v>
      </c>
      <c r="D38" s="234" t="s">
        <v>29</v>
      </c>
      <c r="E38" s="190" t="s">
        <v>32</v>
      </c>
      <c r="F38" s="230">
        <v>770</v>
      </c>
      <c r="G38" s="273"/>
      <c r="H38" s="207">
        <v>16680</v>
      </c>
      <c r="I38" s="207">
        <v>30800</v>
      </c>
      <c r="J38" s="703" t="s">
        <v>58</v>
      </c>
      <c r="K38" s="704"/>
    </row>
    <row r="39" spans="1:11" ht="30" x14ac:dyDescent="0.2">
      <c r="A39" s="285">
        <v>25</v>
      </c>
      <c r="B39" s="732"/>
      <c r="C39" s="288" t="s">
        <v>117</v>
      </c>
      <c r="D39" s="234" t="s">
        <v>176</v>
      </c>
      <c r="E39" s="190" t="s">
        <v>21</v>
      </c>
      <c r="F39" s="230">
        <v>108</v>
      </c>
      <c r="G39" s="261" t="s">
        <v>34</v>
      </c>
      <c r="H39" s="207">
        <f>F39*900</f>
        <v>97200</v>
      </c>
      <c r="I39" s="207">
        <v>0</v>
      </c>
      <c r="J39" s="707" t="s">
        <v>56</v>
      </c>
      <c r="K39" s="708"/>
    </row>
    <row r="40" spans="1:11" ht="30.75" thickBot="1" x14ac:dyDescent="0.25">
      <c r="A40" s="303">
        <v>26</v>
      </c>
      <c r="B40" s="732"/>
      <c r="C40" s="288"/>
      <c r="D40" s="91" t="s">
        <v>128</v>
      </c>
      <c r="E40" s="260" t="s">
        <v>129</v>
      </c>
      <c r="F40" s="228">
        <v>5</v>
      </c>
      <c r="G40" s="262" t="s">
        <v>131</v>
      </c>
      <c r="H40" s="270">
        <v>7000</v>
      </c>
      <c r="I40" s="270">
        <v>0</v>
      </c>
      <c r="J40" s="703" t="s">
        <v>56</v>
      </c>
      <c r="K40" s="704"/>
    </row>
    <row r="41" spans="1:11" ht="30" x14ac:dyDescent="0.2">
      <c r="A41" s="285">
        <v>27</v>
      </c>
      <c r="B41" s="732"/>
      <c r="C41" s="288"/>
      <c r="D41" s="91" t="s">
        <v>130</v>
      </c>
      <c r="E41" s="260" t="s">
        <v>129</v>
      </c>
      <c r="F41" s="228">
        <v>5</v>
      </c>
      <c r="G41" s="262" t="s">
        <v>132</v>
      </c>
      <c r="H41" s="270">
        <v>4000</v>
      </c>
      <c r="I41" s="270">
        <v>0</v>
      </c>
      <c r="J41" s="703" t="s">
        <v>55</v>
      </c>
      <c r="K41" s="704"/>
    </row>
    <row r="42" spans="1:11" ht="45.75" thickBot="1" x14ac:dyDescent="0.25">
      <c r="A42" s="303">
        <v>28</v>
      </c>
      <c r="B42" s="732"/>
      <c r="C42" s="288" t="s">
        <v>117</v>
      </c>
      <c r="D42" s="91" t="s">
        <v>68</v>
      </c>
      <c r="E42" s="227"/>
      <c r="F42" s="228"/>
      <c r="G42" s="231"/>
      <c r="H42" s="270">
        <v>23400</v>
      </c>
      <c r="I42" s="270">
        <v>0</v>
      </c>
      <c r="J42" s="703" t="s">
        <v>58</v>
      </c>
      <c r="K42" s="704"/>
    </row>
    <row r="43" spans="1:11" ht="30.75" thickBot="1" x14ac:dyDescent="0.25">
      <c r="A43" s="285">
        <v>29</v>
      </c>
      <c r="B43" s="733"/>
      <c r="C43" s="289" t="s">
        <v>117</v>
      </c>
      <c r="D43" s="57" t="s">
        <v>26</v>
      </c>
      <c r="E43" s="214" t="s">
        <v>18</v>
      </c>
      <c r="F43" s="215">
        <v>18</v>
      </c>
      <c r="G43" s="214"/>
      <c r="H43" s="215">
        <v>2300</v>
      </c>
      <c r="I43" s="215">
        <v>6300</v>
      </c>
      <c r="J43" s="711" t="s">
        <v>59</v>
      </c>
      <c r="K43" s="712"/>
    </row>
    <row r="44" spans="1:11" ht="17.25" thickBot="1" x14ac:dyDescent="0.25">
      <c r="A44" s="48"/>
      <c r="B44" s="60"/>
      <c r="C44" s="48"/>
      <c r="D44" s="739" t="s">
        <v>60</v>
      </c>
      <c r="E44" s="740"/>
      <c r="F44" s="740"/>
      <c r="G44" s="740"/>
      <c r="H44" s="276">
        <f>SUM(H15:H43)</f>
        <v>367790</v>
      </c>
      <c r="I44" s="276">
        <f>SUM(I15:I43)</f>
        <v>78624</v>
      </c>
      <c r="J44" s="724">
        <f>H44+I44</f>
        <v>446414</v>
      </c>
      <c r="K44" s="725"/>
    </row>
    <row r="45" spans="1:11" ht="16.5" x14ac:dyDescent="0.2">
      <c r="A45" s="718" t="s">
        <v>189</v>
      </c>
      <c r="B45" s="718"/>
      <c r="C45" s="718"/>
      <c r="D45" s="718"/>
      <c r="E45" s="718"/>
      <c r="F45" s="718"/>
      <c r="G45" s="718"/>
      <c r="H45" s="300"/>
      <c r="I45" s="300"/>
      <c r="J45" s="65"/>
      <c r="K45" s="65"/>
    </row>
    <row r="46" spans="1:11" ht="16.149999999999999" customHeight="1" x14ac:dyDescent="0.2">
      <c r="A46" s="718" t="s">
        <v>192</v>
      </c>
      <c r="B46" s="718"/>
      <c r="C46" s="718"/>
      <c r="D46" s="718"/>
      <c r="E46" s="718"/>
      <c r="F46" s="718"/>
      <c r="G46" s="718"/>
      <c r="H46" s="301"/>
      <c r="I46" s="300"/>
      <c r="J46" s="65"/>
      <c r="K46" s="65"/>
    </row>
    <row r="47" spans="1:11" ht="16.5" x14ac:dyDescent="0.2">
      <c r="C47" s="65" t="s">
        <v>63</v>
      </c>
      <c r="D47" s="65"/>
      <c r="E47" s="67"/>
      <c r="F47" s="67"/>
      <c r="G47" s="67"/>
      <c r="H47" s="65"/>
      <c r="I47" s="67"/>
    </row>
    <row r="48" spans="1:11" ht="16.5" x14ac:dyDescent="0.2">
      <c r="C48" s="65" t="s">
        <v>62</v>
      </c>
      <c r="D48" s="65"/>
      <c r="E48" s="67"/>
      <c r="F48" s="67"/>
      <c r="G48" s="67"/>
      <c r="H48" s="65"/>
      <c r="I48" s="67"/>
    </row>
  </sheetData>
  <mergeCells count="51">
    <mergeCell ref="J44:K44"/>
    <mergeCell ref="J33:K33"/>
    <mergeCell ref="J34:K34"/>
    <mergeCell ref="J35:K35"/>
    <mergeCell ref="J38:K38"/>
    <mergeCell ref="J43:K43"/>
    <mergeCell ref="J36:K36"/>
    <mergeCell ref="J37:K37"/>
    <mergeCell ref="J39:K39"/>
    <mergeCell ref="J40:K40"/>
    <mergeCell ref="J41:K41"/>
    <mergeCell ref="J42:K42"/>
    <mergeCell ref="J26:K26"/>
    <mergeCell ref="B27:B32"/>
    <mergeCell ref="J27:K27"/>
    <mergeCell ref="J28:K28"/>
    <mergeCell ref="J29:K29"/>
    <mergeCell ref="J31:K31"/>
    <mergeCell ref="J32:K32"/>
    <mergeCell ref="B15:B26"/>
    <mergeCell ref="J15:K15"/>
    <mergeCell ref="J16:K16"/>
    <mergeCell ref="J17:K17"/>
    <mergeCell ref="J30:K30"/>
    <mergeCell ref="J11:K13"/>
    <mergeCell ref="H12:H13"/>
    <mergeCell ref="I12:I13"/>
    <mergeCell ref="J14:K14"/>
    <mergeCell ref="J25:K25"/>
    <mergeCell ref="J18:K18"/>
    <mergeCell ref="J19:K19"/>
    <mergeCell ref="J20:K20"/>
    <mergeCell ref="J23:K23"/>
    <mergeCell ref="J21:K21"/>
    <mergeCell ref="J22:K22"/>
    <mergeCell ref="J24:K24"/>
    <mergeCell ref="A45:G45"/>
    <mergeCell ref="A46:G46"/>
    <mergeCell ref="A7:I7"/>
    <mergeCell ref="A8:I8"/>
    <mergeCell ref="A9:I9"/>
    <mergeCell ref="A11:A13"/>
    <mergeCell ref="B11:B13"/>
    <mergeCell ref="C11:C13"/>
    <mergeCell ref="D11:D13"/>
    <mergeCell ref="E11:E13"/>
    <mergeCell ref="F11:F13"/>
    <mergeCell ref="G11:G13"/>
    <mergeCell ref="H11:I11"/>
    <mergeCell ref="B33:B43"/>
    <mergeCell ref="D44:G44"/>
  </mergeCells>
  <pageMargins left="0.23622047244094491" right="0.23622047244094491" top="0.15748031496062992" bottom="0.74803149606299213" header="0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Рабочая</vt:lpstr>
      <vt:lpstr>Для администрации</vt:lpstr>
      <vt:lpstr>Бухгалтерия</vt:lpstr>
      <vt:lpstr>ЗАО Рабочая 2014-2015 </vt:lpstr>
      <vt:lpstr>ООО Рабочая 2014-2015</vt:lpstr>
      <vt:lpstr>ЗАО БУХ. 2014-2015</vt:lpstr>
      <vt:lpstr>ООО БУХ. 2014-2015</vt:lpstr>
      <vt:lpstr>ЗАО Рабочая 2015-2016</vt:lpstr>
      <vt:lpstr>ООО Рабочая 2015-2016</vt:lpstr>
      <vt:lpstr>ЗАО БУХ 2015-2016 </vt:lpstr>
      <vt:lpstr>ООО БУХ 2015-2016</vt:lpstr>
      <vt:lpstr>ООО Рабочая 2016-2017</vt:lpstr>
      <vt:lpstr>ООО Рабочая КЛЕМЕНТЬЕВКА 2016-2</vt:lpstr>
      <vt:lpstr>ООО БУХ 2016-2017</vt:lpstr>
      <vt:lpstr>КЛЕМЕНТЬЕВКА БУХ 2016-2017</vt:lpstr>
      <vt:lpstr>ООО Рабочая 2017-2018</vt:lpstr>
      <vt:lpstr> КЛЕМЕНТЬЕВКА 2017-2018</vt:lpstr>
      <vt:lpstr>ООО (Ветхий фонд) 2018-2019</vt:lpstr>
      <vt:lpstr>ООО (234, 218, 218 А) 2018-2019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lastPrinted>2018-05-31T11:37:34Z</cp:lastPrinted>
  <dcterms:created xsi:type="dcterms:W3CDTF">2011-05-25T12:04:46Z</dcterms:created>
  <dcterms:modified xsi:type="dcterms:W3CDTF">2018-08-07T11:28:19Z</dcterms:modified>
  <cp:category/>
</cp:coreProperties>
</file>